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680" windowHeight="15400" tabRatio="500" activeTab="0"/>
  </bookViews>
  <sheets>
    <sheet name="SESSIONE II 2011" sheetId="1" r:id="rId1"/>
  </sheets>
  <definedNames>
    <definedName name="_xlnm.Print_Area" localSheetId="0">'SESSIONE II 2011'!$A$3:$Y$36</definedName>
  </definedNames>
  <calcPr fullCalcOnLoad="1"/>
</workbook>
</file>

<file path=xl/sharedStrings.xml><?xml version="1.0" encoding="utf-8"?>
<sst xmlns="http://schemas.openxmlformats.org/spreadsheetml/2006/main" count="382" uniqueCount="274">
  <si>
    <t>Vive le rock</t>
  </si>
  <si>
    <t>Alessandro Valenti</t>
  </si>
  <si>
    <t>Saietta Film</t>
  </si>
  <si>
    <t>20</t>
  </si>
  <si>
    <t xml:space="preserve">Faro Film </t>
  </si>
  <si>
    <t>1383/11/E</t>
  </si>
  <si>
    <t>L'odoroteca</t>
  </si>
  <si>
    <t>Francesco De Giorgi</t>
  </si>
  <si>
    <t>Specimen</t>
  </si>
  <si>
    <t>La sacerdotessa del lago</t>
  </si>
  <si>
    <t>Conversano, Montemesula, Aquinzano, Peschici, Cisternino, Adelfia, Francavilla Fontana</t>
  </si>
  <si>
    <t>Oz Film</t>
  </si>
  <si>
    <t>3 anni di attività</t>
  </si>
  <si>
    <t>Coproduzione</t>
  </si>
  <si>
    <t>1313/11/E</t>
  </si>
  <si>
    <t>Lecce</t>
  </si>
  <si>
    <t>Doc. Mini DV</t>
  </si>
  <si>
    <t>In nome del padre - L'emigrazione italiana in Svizzera nel '900</t>
  </si>
  <si>
    <t>Donato Nuzzo e Fulvio Rifuggio</t>
  </si>
  <si>
    <t>Arturo Benedetto Michelangeli</t>
  </si>
  <si>
    <t>Ass. Onlus</t>
  </si>
  <si>
    <t>Isidoro Colluto (privato)</t>
  </si>
  <si>
    <t>22 gg.</t>
  </si>
  <si>
    <t>16 gg.</t>
  </si>
  <si>
    <t xml:space="preserve">Richiesta AFC </t>
  </si>
  <si>
    <t>Pugliesi</t>
  </si>
  <si>
    <t>Bologna</t>
  </si>
  <si>
    <t>Gitanistan - Lo Stato immaginario dei Rom Salentini</t>
  </si>
  <si>
    <t>Pierluigi De Donno - Claudio Giagnotti</t>
  </si>
  <si>
    <t>Max Man</t>
  </si>
  <si>
    <t>Soc. Coop</t>
  </si>
  <si>
    <t>14 gg.</t>
  </si>
  <si>
    <t>12 gg.</t>
  </si>
  <si>
    <t>16</t>
  </si>
  <si>
    <t>1391/11/E</t>
  </si>
  <si>
    <t>Mio nonno Giuseppe Pavoncelli</t>
  </si>
  <si>
    <t>Virginia Barrett</t>
  </si>
  <si>
    <t>Naschira</t>
  </si>
  <si>
    <t>Ass. cult.</t>
  </si>
  <si>
    <t>6 gg.</t>
  </si>
  <si>
    <t>Lecce, Melpignano, Vaste, Cavallino.</t>
  </si>
  <si>
    <t>1362/11/E</t>
  </si>
  <si>
    <t>Isvema</t>
  </si>
  <si>
    <t>Italia Film srl</t>
  </si>
  <si>
    <t>Lungo HD</t>
  </si>
  <si>
    <t>Antonio Balocco</t>
  </si>
  <si>
    <t>28 gg.</t>
  </si>
  <si>
    <t>27</t>
  </si>
  <si>
    <t>23gg.</t>
  </si>
  <si>
    <t>Giovinazzo, Trani, Molfetta, Bitonto, Andria</t>
  </si>
  <si>
    <t>Nomadi del pentagramma</t>
  </si>
  <si>
    <t>1373/11/E</t>
  </si>
  <si>
    <t>A Voto artistico - B Voto tecnico - C Impatti sul territorio - D Premi - E Finanziamenti e contratti</t>
  </si>
  <si>
    <t>Troupe</t>
  </si>
  <si>
    <t>Titolo</t>
  </si>
  <si>
    <t>Regia</t>
  </si>
  <si>
    <t>Tipologia</t>
  </si>
  <si>
    <t>Corto Red One 4 K</t>
  </si>
  <si>
    <t>Mali</t>
  </si>
  <si>
    <t>Davide Rizzo</t>
  </si>
  <si>
    <t>Dal Tavoliere al Delta (tit. provv.)</t>
  </si>
  <si>
    <t>Alessandro Rocca</t>
  </si>
  <si>
    <t>Terra del Fuoco</t>
  </si>
  <si>
    <t>Flare Ass. cult.</t>
  </si>
  <si>
    <t>40 gg.</t>
  </si>
  <si>
    <t>Brindisi, Palmariggi, Mesagne, Copertino, Nardò, San Severo, Bari, Foggia, Ascoli Satriano, Lecce.</t>
  </si>
  <si>
    <t>1375/11/E</t>
  </si>
  <si>
    <t>Salvo</t>
  </si>
  <si>
    <t>Antonio Piazza e Fabio Grassa Donia</t>
  </si>
  <si>
    <t>Acaba Produzioni</t>
  </si>
  <si>
    <t>Ostuni, Bari, Molfetta, Trani, Polignano, Noci.</t>
  </si>
  <si>
    <t>1356/11/E</t>
  </si>
  <si>
    <t>Tricase</t>
  </si>
  <si>
    <t>Daniele Ciprì</t>
  </si>
  <si>
    <t>Fuorisync Ass. Cult.</t>
  </si>
  <si>
    <t>15 gg.</t>
  </si>
  <si>
    <t>1399/11/E</t>
  </si>
  <si>
    <t>L'odore della terra</t>
  </si>
  <si>
    <t>Cristiano Bortone</t>
  </si>
  <si>
    <t>Orisa Produzioni</t>
  </si>
  <si>
    <t>Altri occhi srl</t>
  </si>
  <si>
    <t>20 gg.</t>
  </si>
  <si>
    <t>Arella Film</t>
  </si>
  <si>
    <t>30gg</t>
  </si>
  <si>
    <t>Apricena, Sant'Agata, Foggia.</t>
  </si>
  <si>
    <t>Brindisi, Lecce, Mesagne, San. Pancrazio Salentino.</t>
  </si>
  <si>
    <t>Bari, Brindisi, Lecce, Otranto, Manduria, Gallipoli, Casarano.</t>
  </si>
  <si>
    <t>Salento, Lecce</t>
  </si>
  <si>
    <t>RINVIATO</t>
  </si>
  <si>
    <t>Atalante Film</t>
  </si>
  <si>
    <t>Il cerchio di carta</t>
  </si>
  <si>
    <t>Lungo 35mm</t>
  </si>
  <si>
    <t>Flaminia Graziadei</t>
  </si>
  <si>
    <t>Maly Management</t>
  </si>
  <si>
    <t>42gg.</t>
  </si>
  <si>
    <t>Alessanno, Lecce, Bari</t>
  </si>
  <si>
    <t>Homens que plantam arvores - Uomini che piantano alberi</t>
  </si>
  <si>
    <t>A</t>
  </si>
  <si>
    <t>B</t>
  </si>
  <si>
    <t>Mariotto, Castel del monte, cattedrale Bitonto, cattedrale Ruvo.</t>
  </si>
  <si>
    <t>42 gg.</t>
  </si>
  <si>
    <t>1400/11/E</t>
  </si>
  <si>
    <t>92/97 gg.</t>
  </si>
  <si>
    <t>62</t>
  </si>
  <si>
    <t>21</t>
  </si>
  <si>
    <t>Gallipoli, Casale Martana, Uliveto, Lido Pizzo, Cavallino, Lecce, Paese tipico.</t>
  </si>
  <si>
    <t>29 gg.</t>
  </si>
  <si>
    <t>17 gg.</t>
  </si>
  <si>
    <t>Oria, Manduria, Bari, Sava, Taranto</t>
  </si>
  <si>
    <t>1388/11/E</t>
  </si>
  <si>
    <t>Casarano (Le)</t>
  </si>
  <si>
    <t>Doc. Mini Dv</t>
  </si>
  <si>
    <t>Cristaldi Pictures</t>
  </si>
  <si>
    <t>36 gg.</t>
  </si>
  <si>
    <t>24 gg.</t>
  </si>
  <si>
    <t>50</t>
  </si>
  <si>
    <t>Donato De Giorgi (privato)</t>
  </si>
  <si>
    <t>Monteroni, Copertino, Lecce, Supersano.</t>
  </si>
  <si>
    <t>Lungo HD Red cam epic</t>
  </si>
  <si>
    <t>Controra - Midday Demons</t>
  </si>
  <si>
    <t>Rossella De Venuto</t>
  </si>
  <si>
    <t xml:space="preserve">Interlinea </t>
  </si>
  <si>
    <t>34gg.</t>
  </si>
  <si>
    <t>Monica Affatato</t>
  </si>
  <si>
    <t xml:space="preserve">Route 1 </t>
  </si>
  <si>
    <t xml:space="preserve">Soc.Coop. arl </t>
  </si>
  <si>
    <t>20gg.</t>
  </si>
  <si>
    <t>1372/11/E</t>
  </si>
  <si>
    <t>Torino</t>
  </si>
  <si>
    <t>Carlo Carlei</t>
  </si>
  <si>
    <t>Artis edizioni digitali</t>
  </si>
  <si>
    <t>spa</t>
  </si>
  <si>
    <t>si</t>
  </si>
  <si>
    <t>48 gg.</t>
  </si>
  <si>
    <t>33 gg.</t>
  </si>
  <si>
    <t>1393/11/E</t>
  </si>
  <si>
    <t>Bari</t>
  </si>
  <si>
    <t>Doc. HD</t>
  </si>
  <si>
    <t>Mohammed Dalì - Instant Movie</t>
  </si>
  <si>
    <t>Antonio Laforgia</t>
  </si>
  <si>
    <t xml:space="preserve">Ti amo ti odio </t>
  </si>
  <si>
    <t>Marco Mazzieri</t>
  </si>
  <si>
    <t>residenza Pavoncelli</t>
  </si>
  <si>
    <t>1392/11/E</t>
  </si>
  <si>
    <t>Videoclip HD</t>
  </si>
  <si>
    <t>The friend</t>
  </si>
  <si>
    <t>Ivan Iusco</t>
  </si>
  <si>
    <t>Minus Habens Records</t>
  </si>
  <si>
    <t>2 gg.</t>
  </si>
  <si>
    <t>Polignano a mare, Castel del Monte</t>
  </si>
  <si>
    <t>1405/11/E</t>
  </si>
  <si>
    <t>Lungo Red Cam</t>
  </si>
  <si>
    <t>Ameluk</t>
  </si>
  <si>
    <t>Mimmo Mancini</t>
  </si>
  <si>
    <t>Fargo Entertainment</t>
  </si>
  <si>
    <t>30 gg.</t>
  </si>
  <si>
    <t>1414/11/E</t>
  </si>
  <si>
    <t>Milano</t>
  </si>
  <si>
    <t>Mini serie  Tv 16 mm</t>
  </si>
  <si>
    <t>Muro Leccese, Sanarica, Taurisano, Campi salentina, Torre Paduli, Torre Santa Susanna</t>
  </si>
  <si>
    <t>Budget Puglia</t>
  </si>
  <si>
    <t>Produzione</t>
  </si>
  <si>
    <t>Nat.Giuridica</t>
  </si>
  <si>
    <t>Budget</t>
  </si>
  <si>
    <t>Film De Force Majeure</t>
  </si>
  <si>
    <t>7 gg.</t>
  </si>
  <si>
    <t>Salice Salentino, Torreuluzzo.</t>
  </si>
  <si>
    <t>1370/11/E</t>
  </si>
  <si>
    <t>Il bene mio</t>
  </si>
  <si>
    <t>Cosimo Damiano Damato</t>
  </si>
  <si>
    <t>IstitutoCinecittà Luce</t>
  </si>
  <si>
    <t>49</t>
  </si>
  <si>
    <t>2</t>
  </si>
  <si>
    <t>San Marco in Lamis, Toritto, Castel del monte, Foggia, Masseria Bozzelle (Murgia), Poggiorsini, Canosa, Trani, Motta Monte corvino,  Spinazzola.</t>
  </si>
  <si>
    <t>The Red Death</t>
  </si>
  <si>
    <t>Filmando</t>
  </si>
  <si>
    <t>35 gg.</t>
  </si>
  <si>
    <t>Il Prefetto Mori</t>
  </si>
  <si>
    <t>RINVIATO</t>
  </si>
  <si>
    <t>1363/11/E</t>
  </si>
  <si>
    <t>Corto HD</t>
  </si>
  <si>
    <t>Salento</t>
  </si>
  <si>
    <t>C</t>
  </si>
  <si>
    <t>D</t>
  </si>
  <si>
    <t>E</t>
  </si>
  <si>
    <t>TOTALE</t>
  </si>
  <si>
    <t>Sostegno Erogato</t>
  </si>
  <si>
    <t>Calimera</t>
  </si>
  <si>
    <t>Alessandro Acito</t>
  </si>
  <si>
    <t>LibLab</t>
  </si>
  <si>
    <t>35gg.</t>
  </si>
  <si>
    <t>35gg.</t>
  </si>
  <si>
    <t>Maglie, Alberobello, Lecce, Otranto, entroterra salentino, altri territori</t>
  </si>
  <si>
    <t>1371/11/E</t>
  </si>
  <si>
    <t>Trani</t>
  </si>
  <si>
    <t>Doc. AVC - Intra</t>
  </si>
  <si>
    <t>Doc. HDV</t>
  </si>
  <si>
    <t>Stanza 6392</t>
  </si>
  <si>
    <t>Matteo Greco</t>
  </si>
  <si>
    <t>Kama</t>
  </si>
  <si>
    <t>25 gg.</t>
  </si>
  <si>
    <t>Lecce, Cisternino. Corsano.</t>
  </si>
  <si>
    <t xml:space="preserve">Bari. </t>
  </si>
  <si>
    <t>Provenienza</t>
  </si>
  <si>
    <t>1406/11/E</t>
  </si>
  <si>
    <t>Roma</t>
  </si>
  <si>
    <t>Lungo 35 mm</t>
  </si>
  <si>
    <t>E' stato il figlio</t>
  </si>
  <si>
    <t>Giovanni La Pàrola</t>
  </si>
  <si>
    <t>9 gg.</t>
  </si>
  <si>
    <t>Altamura, Galatina, Monteroni, Supersano</t>
  </si>
  <si>
    <t>Gargano, Salento, Maglie e provincia</t>
  </si>
  <si>
    <t>1277/11/E</t>
  </si>
  <si>
    <t>srl</t>
  </si>
  <si>
    <t>Cucito addosso</t>
  </si>
  <si>
    <t>1359/11/E</t>
  </si>
  <si>
    <t>Tratturi</t>
  </si>
  <si>
    <t>Michele Bertini Malgarini</t>
  </si>
  <si>
    <t>Rossellini Film &amp; Tv</t>
  </si>
  <si>
    <t>N.</t>
  </si>
  <si>
    <t>RINVIATI DALLA SESSIONE I 2011</t>
  </si>
  <si>
    <t>Legenda</t>
  </si>
  <si>
    <t>Elenfant Film</t>
  </si>
  <si>
    <t>Corvino Meda editore</t>
  </si>
  <si>
    <t>Lecce, Bari e provincia</t>
  </si>
  <si>
    <t>Lungo 35 mm HD</t>
  </si>
  <si>
    <t>Amori elementari</t>
  </si>
  <si>
    <t>Sergio Basso</t>
  </si>
  <si>
    <t>CSC Production</t>
  </si>
  <si>
    <t>Zori Film srl</t>
  </si>
  <si>
    <t>Babe Film</t>
  </si>
  <si>
    <t>41 gg.</t>
  </si>
  <si>
    <t>1369/11/E</t>
  </si>
  <si>
    <t>Serie Tv HD Red</t>
  </si>
  <si>
    <t>Il commissario Zagaria  (ep. 1 e 7)</t>
  </si>
  <si>
    <t>Antonello Grimaldi</t>
  </si>
  <si>
    <t>Alba Film 3000</t>
  </si>
  <si>
    <t>Castiglione d'Otranto, San Cesario, Spongano.</t>
  </si>
  <si>
    <t>RINVIATO</t>
  </si>
  <si>
    <t>si</t>
  </si>
  <si>
    <t>si</t>
  </si>
  <si>
    <t>ND</t>
  </si>
  <si>
    <t>1357/11/E</t>
  </si>
  <si>
    <t>Lungo 16 mm.</t>
  </si>
  <si>
    <t>Il cielo ovunque</t>
  </si>
  <si>
    <t>Michele Bia</t>
  </si>
  <si>
    <t>Jasmine Film</t>
  </si>
  <si>
    <t>30</t>
  </si>
  <si>
    <t>Gravina  di Puglia, Murgia</t>
  </si>
  <si>
    <t>1358/11/E</t>
  </si>
  <si>
    <t>Traffici Umani (welcome to europe)</t>
  </si>
  <si>
    <t>Maria Luisa Mastrogiovanni</t>
  </si>
  <si>
    <t>Dinamica</t>
  </si>
  <si>
    <t>Soc. coop.</t>
  </si>
  <si>
    <t>23 gg.</t>
  </si>
  <si>
    <t>5 gg.</t>
  </si>
  <si>
    <t>Andrea Costantino</t>
  </si>
  <si>
    <t>Andrea Costantino Produzioni Video</t>
  </si>
  <si>
    <t>ditta ind.</t>
  </si>
  <si>
    <t>Doc.HDV</t>
  </si>
  <si>
    <t>38 gg.</t>
  </si>
  <si>
    <t>18 gg.</t>
  </si>
  <si>
    <t>"La sesta corda" vita narrata di Mauro Giuliani</t>
  </si>
  <si>
    <t>Beppe Sbrocchi</t>
  </si>
  <si>
    <t>Tiji Entertainment</t>
  </si>
  <si>
    <t>Bisceglie, Barletta, Ruvo</t>
  </si>
  <si>
    <t>Sas</t>
  </si>
  <si>
    <t>1341/11/E</t>
  </si>
  <si>
    <t xml:space="preserve">  </t>
  </si>
  <si>
    <t>Riprese Puglia</t>
  </si>
  <si>
    <t>Location</t>
  </si>
  <si>
    <t xml:space="preserve">Riprese </t>
  </si>
  <si>
    <t>Prot.</t>
  </si>
  <si>
    <t>157/11/E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</si>
</sst>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  <numFmt numFmtId="168" formatCode="&quot;€&quot;\ #,##0;\-&quot;€&quot;\ #,##0"/>
    <numFmt numFmtId="169" formatCode="&quot;€&quot;\ #,##0;[Red]\-&quot;€&quot;\ #,##0"/>
    <numFmt numFmtId="170" formatCode="&quot;€&quot;\ #,##0.00;\-&quot;€&quot;\ #,##0.00"/>
    <numFmt numFmtId="171" formatCode="&quot;€&quot;\ #,##0.00;[Red]\-&quot;€&quot;\ #,##0.00"/>
    <numFmt numFmtId="172" formatCode="_-&quot;€&quot;\ * #,##0_-;\-&quot;€&quot;\ * #,##0_-;_-&quot;€&quot;\ * &quot;-&quot;_-;_-@_-"/>
    <numFmt numFmtId="173" formatCode="_-&quot;€&quot;\ * #,##0.00_-;\-&quot;€&quot;\ * #,##0.00_-;_-&quot;€&quot;\ * &quot;-&quot;??_-;_-@_-"/>
    <numFmt numFmtId="174" formatCode="dd/mm/yyyy"/>
    <numFmt numFmtId="175" formatCode="0.0"/>
    <numFmt numFmtId="176" formatCode="#,##0.0"/>
  </numFmts>
  <fonts count="3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4" fillId="11" borderId="1" applyNumberFormat="0" applyAlignment="0" applyProtection="0"/>
    <xf numFmtId="0" fontId="15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6" fillId="16" borderId="3" applyNumberFormat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4" applyNumberFormat="0" applyFont="0" applyAlignment="0" applyProtection="0"/>
    <xf numFmtId="0" fontId="20" fillId="11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6" fillId="18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1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9" borderId="10" xfId="0" applyFont="1" applyFill="1" applyBorder="1" applyAlignment="1">
      <alignment horizontal="left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left" vertical="center"/>
    </xf>
    <xf numFmtId="0" fontId="0" fillId="9" borderId="10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vertical="center"/>
    </xf>
    <xf numFmtId="16" fontId="5" fillId="6" borderId="10" xfId="0" applyNumberFormat="1" applyFont="1" applyFill="1" applyBorder="1" applyAlignment="1">
      <alignment vertical="center"/>
    </xf>
    <xf numFmtId="16" fontId="5" fillId="6" borderId="10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6" fillId="6" borderId="1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left"/>
    </xf>
    <xf numFmtId="0" fontId="5" fillId="6" borderId="10" xfId="0" applyFont="1" applyFill="1" applyBorder="1" applyAlignment="1">
      <alignment/>
    </xf>
    <xf numFmtId="0" fontId="5" fillId="6" borderId="10" xfId="0" applyFont="1" applyFill="1" applyBorder="1" applyAlignment="1">
      <alignment wrapText="1"/>
    </xf>
    <xf numFmtId="3" fontId="29" fillId="3" borderId="10" xfId="0" applyNumberFormat="1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center" vertical="center"/>
    </xf>
    <xf numFmtId="0" fontId="1" fillId="6" borderId="10" xfId="0" applyNumberFormat="1" applyFont="1" applyFill="1" applyBorder="1" applyAlignment="1">
      <alignment horizontal="center" vertical="center"/>
    </xf>
    <xf numFmtId="16" fontId="5" fillId="6" borderId="10" xfId="0" applyNumberFormat="1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16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6" borderId="10" xfId="0" applyNumberFormat="1" applyFont="1" applyFill="1" applyBorder="1" applyAlignment="1">
      <alignment horizontal="center" vertical="center" wrapText="1"/>
    </xf>
    <xf numFmtId="0" fontId="5" fillId="6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4" fontId="0" fillId="9" borderId="10" xfId="0" applyNumberFormat="1" applyFont="1" applyFill="1" applyBorder="1" applyAlignment="1">
      <alignment horizontal="center" vertical="center" wrapText="1"/>
    </xf>
    <xf numFmtId="49" fontId="0" fillId="9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/>
    </xf>
    <xf numFmtId="0" fontId="6" fillId="6" borderId="11" xfId="0" applyFont="1" applyFill="1" applyBorder="1" applyAlignment="1">
      <alignment/>
    </xf>
    <xf numFmtId="0" fontId="6" fillId="22" borderId="10" xfId="0" applyFont="1" applyFill="1" applyBorder="1" applyAlignment="1">
      <alignment horizontal="left" vertical="center"/>
    </xf>
    <xf numFmtId="0" fontId="6" fillId="22" borderId="10" xfId="0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6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6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40"/>
  <sheetViews>
    <sheetView tabSelected="1" zoomScale="75" zoomScaleNormal="75" workbookViewId="0" topLeftCell="C1">
      <selection activeCell="I9" sqref="I9"/>
    </sheetView>
  </sheetViews>
  <sheetFormatPr defaultColWidth="11.00390625" defaultRowHeight="12.75"/>
  <cols>
    <col min="1" max="1" width="3.00390625" style="5" customWidth="1"/>
    <col min="2" max="2" width="7.25390625" style="5" customWidth="1"/>
    <col min="3" max="3" width="11.75390625" style="5" customWidth="1"/>
    <col min="4" max="4" width="17.25390625" style="5" customWidth="1"/>
    <col min="5" max="5" width="30.25390625" style="5" customWidth="1"/>
    <col min="6" max="6" width="16.25390625" style="5" customWidth="1"/>
    <col min="7" max="7" width="20.00390625" style="5" customWidth="1"/>
    <col min="8" max="8" width="7.375" style="5" customWidth="1"/>
    <col min="9" max="9" width="16.00390625" style="5" customWidth="1"/>
    <col min="10" max="10" width="9.375" style="5" customWidth="1"/>
    <col min="11" max="11" width="10.875" style="5" customWidth="1"/>
    <col min="12" max="12" width="10.125" style="5" customWidth="1"/>
    <col min="13" max="13" width="11.00390625" style="5" customWidth="1"/>
    <col min="14" max="14" width="7.25390625" style="5" customWidth="1"/>
    <col min="15" max="15" width="11.00390625" style="5" customWidth="1"/>
    <col min="16" max="16" width="6.75390625" style="5" customWidth="1"/>
    <col min="17" max="17" width="9.00390625" style="5" customWidth="1"/>
    <col min="18" max="18" width="24.00390625" style="5" customWidth="1"/>
    <col min="19" max="23" width="3.875" style="5" customWidth="1"/>
    <col min="24" max="24" width="6.125" style="5" customWidth="1"/>
    <col min="25" max="25" width="12.875" style="5" customWidth="1"/>
    <col min="26" max="16384" width="10.75390625" style="5" customWidth="1"/>
  </cols>
  <sheetData>
    <row r="1" spans="1:219" s="7" customFormat="1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</row>
    <row r="2" s="6" customFormat="1" ht="12" customHeight="1"/>
    <row r="3" spans="1:249" s="1" customFormat="1" ht="21" customHeight="1">
      <c r="A3" s="85" t="s">
        <v>219</v>
      </c>
      <c r="B3" s="86" t="s">
        <v>272</v>
      </c>
      <c r="C3" s="86" t="s">
        <v>203</v>
      </c>
      <c r="D3" s="86" t="s">
        <v>56</v>
      </c>
      <c r="E3" s="86" t="s">
        <v>54</v>
      </c>
      <c r="F3" s="86" t="s">
        <v>55</v>
      </c>
      <c r="G3" s="86" t="s">
        <v>161</v>
      </c>
      <c r="H3" s="87" t="s">
        <v>12</v>
      </c>
      <c r="I3" s="86" t="s">
        <v>13</v>
      </c>
      <c r="J3" s="86" t="s">
        <v>162</v>
      </c>
      <c r="K3" s="86" t="s">
        <v>163</v>
      </c>
      <c r="L3" s="86" t="s">
        <v>160</v>
      </c>
      <c r="M3" s="86" t="s">
        <v>24</v>
      </c>
      <c r="N3" s="86" t="s">
        <v>271</v>
      </c>
      <c r="O3" s="86" t="s">
        <v>269</v>
      </c>
      <c r="P3" s="86" t="s">
        <v>53</v>
      </c>
      <c r="Q3" s="86" t="s">
        <v>25</v>
      </c>
      <c r="R3" s="86" t="s">
        <v>270</v>
      </c>
      <c r="S3" s="86" t="s">
        <v>97</v>
      </c>
      <c r="T3" s="86" t="s">
        <v>98</v>
      </c>
      <c r="U3" s="86" t="s">
        <v>182</v>
      </c>
      <c r="V3" s="86" t="s">
        <v>183</v>
      </c>
      <c r="W3" s="86" t="s">
        <v>184</v>
      </c>
      <c r="X3" s="86" t="s">
        <v>185</v>
      </c>
      <c r="Y3" s="88" t="s">
        <v>186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5" s="29" customFormat="1" ht="24" customHeight="1">
      <c r="A4" s="42">
        <v>1</v>
      </c>
      <c r="B4" s="42" t="s">
        <v>204</v>
      </c>
      <c r="C4" s="42" t="s">
        <v>205</v>
      </c>
      <c r="D4" s="42" t="s">
        <v>206</v>
      </c>
      <c r="E4" s="42" t="s">
        <v>207</v>
      </c>
      <c r="F4" s="43" t="s">
        <v>73</v>
      </c>
      <c r="G4" s="43" t="s">
        <v>4</v>
      </c>
      <c r="H4" s="44" t="s">
        <v>132</v>
      </c>
      <c r="I4" s="44" t="s">
        <v>230</v>
      </c>
      <c r="J4" s="44" t="s">
        <v>213</v>
      </c>
      <c r="K4" s="68">
        <v>2049225</v>
      </c>
      <c r="L4" s="68">
        <v>336216</v>
      </c>
      <c r="M4" s="68">
        <v>150000</v>
      </c>
      <c r="N4" s="44" t="s">
        <v>231</v>
      </c>
      <c r="O4" s="69" t="s">
        <v>176</v>
      </c>
      <c r="P4" s="57">
        <v>60</v>
      </c>
      <c r="Q4" s="57">
        <v>21</v>
      </c>
      <c r="R4" s="44" t="s">
        <v>85</v>
      </c>
      <c r="S4" s="91">
        <v>28</v>
      </c>
      <c r="T4" s="91">
        <v>18</v>
      </c>
      <c r="U4" s="91">
        <v>20</v>
      </c>
      <c r="V4" s="91">
        <v>5</v>
      </c>
      <c r="W4" s="91">
        <v>5</v>
      </c>
      <c r="X4" s="96">
        <f>SUM(S4:W4)</f>
        <v>76</v>
      </c>
      <c r="Y4" s="46">
        <v>100000</v>
      </c>
    </row>
    <row r="5" spans="1:25" s="29" customFormat="1" ht="39.75" customHeight="1">
      <c r="A5" s="42">
        <v>2</v>
      </c>
      <c r="B5" s="47" t="s">
        <v>232</v>
      </c>
      <c r="C5" s="47" t="s">
        <v>205</v>
      </c>
      <c r="D5" s="47" t="s">
        <v>233</v>
      </c>
      <c r="E5" s="48" t="s">
        <v>234</v>
      </c>
      <c r="F5" s="43" t="s">
        <v>235</v>
      </c>
      <c r="G5" s="47" t="s">
        <v>236</v>
      </c>
      <c r="H5" s="45" t="s">
        <v>132</v>
      </c>
      <c r="I5" s="44"/>
      <c r="J5" s="44" t="s">
        <v>213</v>
      </c>
      <c r="K5" s="68">
        <v>7062695.39</v>
      </c>
      <c r="L5" s="68">
        <v>960165.01</v>
      </c>
      <c r="M5" s="68">
        <v>150000</v>
      </c>
      <c r="N5" s="44" t="s">
        <v>102</v>
      </c>
      <c r="O5" s="69" t="s">
        <v>100</v>
      </c>
      <c r="P5" s="57">
        <v>75</v>
      </c>
      <c r="Q5" s="44">
        <v>35</v>
      </c>
      <c r="R5" s="44" t="s">
        <v>105</v>
      </c>
      <c r="S5" s="91">
        <v>21</v>
      </c>
      <c r="T5" s="91">
        <v>18</v>
      </c>
      <c r="U5" s="91">
        <v>26</v>
      </c>
      <c r="V5" s="91">
        <v>5</v>
      </c>
      <c r="W5" s="91">
        <v>10</v>
      </c>
      <c r="X5" s="96">
        <f>SUM(S5:W5)</f>
        <v>80</v>
      </c>
      <c r="Y5" s="64">
        <v>100000</v>
      </c>
    </row>
    <row r="6" spans="1:25" s="29" customFormat="1" ht="18.75" customHeight="1">
      <c r="A6" s="42">
        <v>3</v>
      </c>
      <c r="B6" s="47" t="s">
        <v>156</v>
      </c>
      <c r="C6" s="47" t="s">
        <v>157</v>
      </c>
      <c r="D6" s="47" t="s">
        <v>158</v>
      </c>
      <c r="E6" s="47" t="s">
        <v>177</v>
      </c>
      <c r="F6" s="42" t="s">
        <v>129</v>
      </c>
      <c r="G6" s="47" t="s">
        <v>130</v>
      </c>
      <c r="H6" s="45" t="s">
        <v>132</v>
      </c>
      <c r="I6" s="44"/>
      <c r="J6" s="44" t="s">
        <v>131</v>
      </c>
      <c r="K6" s="68">
        <v>5200000</v>
      </c>
      <c r="L6" s="68">
        <v>3000000</v>
      </c>
      <c r="M6" s="68">
        <v>150000</v>
      </c>
      <c r="N6" s="44" t="s">
        <v>133</v>
      </c>
      <c r="O6" s="44" t="s">
        <v>134</v>
      </c>
      <c r="P6" s="57">
        <v>80</v>
      </c>
      <c r="Q6" s="44">
        <v>28</v>
      </c>
      <c r="R6" s="44" t="s">
        <v>87</v>
      </c>
      <c r="S6" s="92">
        <v>19</v>
      </c>
      <c r="T6" s="92">
        <v>16</v>
      </c>
      <c r="U6" s="91">
        <v>24</v>
      </c>
      <c r="V6" s="91">
        <v>5</v>
      </c>
      <c r="W6" s="91">
        <v>10</v>
      </c>
      <c r="X6" s="96">
        <f>SUM(S6,T6,U6,V6,W6)</f>
        <v>74</v>
      </c>
      <c r="Y6" s="64">
        <v>80000</v>
      </c>
    </row>
    <row r="7" spans="1:25" s="29" customFormat="1" ht="16.5" customHeight="1">
      <c r="A7" s="42">
        <v>4</v>
      </c>
      <c r="B7" s="47" t="s">
        <v>135</v>
      </c>
      <c r="C7" s="47" t="s">
        <v>136</v>
      </c>
      <c r="D7" s="48" t="s">
        <v>137</v>
      </c>
      <c r="E7" s="47" t="s">
        <v>138</v>
      </c>
      <c r="F7" s="42" t="s">
        <v>139</v>
      </c>
      <c r="G7" s="47" t="s">
        <v>11</v>
      </c>
      <c r="H7" s="45" t="s">
        <v>132</v>
      </c>
      <c r="I7" s="44"/>
      <c r="J7" s="44" t="s">
        <v>213</v>
      </c>
      <c r="K7" s="68">
        <v>25900</v>
      </c>
      <c r="L7" s="68">
        <v>19700</v>
      </c>
      <c r="M7" s="68">
        <v>10000</v>
      </c>
      <c r="N7" s="44" t="s">
        <v>106</v>
      </c>
      <c r="O7" s="44" t="s">
        <v>107</v>
      </c>
      <c r="P7" s="57">
        <v>7</v>
      </c>
      <c r="Q7" s="57">
        <v>6</v>
      </c>
      <c r="R7" s="44" t="s">
        <v>108</v>
      </c>
      <c r="S7" s="100">
        <v>28</v>
      </c>
      <c r="T7" s="100">
        <v>26</v>
      </c>
      <c r="U7" s="100">
        <v>8</v>
      </c>
      <c r="V7" s="100">
        <v>0</v>
      </c>
      <c r="W7" s="100">
        <v>0</v>
      </c>
      <c r="X7" s="100">
        <f>SUM(S7:W7)</f>
        <v>62</v>
      </c>
      <c r="Y7" s="64">
        <v>8000</v>
      </c>
    </row>
    <row r="8" spans="1:25" s="29" customFormat="1" ht="42" customHeight="1">
      <c r="A8" s="24">
        <v>5</v>
      </c>
      <c r="B8" s="28" t="s">
        <v>109</v>
      </c>
      <c r="C8" s="28" t="s">
        <v>110</v>
      </c>
      <c r="D8" s="28" t="s">
        <v>111</v>
      </c>
      <c r="E8" s="28" t="s">
        <v>250</v>
      </c>
      <c r="F8" s="34" t="s">
        <v>251</v>
      </c>
      <c r="G8" s="28" t="s">
        <v>252</v>
      </c>
      <c r="H8" s="12" t="s">
        <v>132</v>
      </c>
      <c r="I8" s="13"/>
      <c r="J8" s="35" t="s">
        <v>253</v>
      </c>
      <c r="K8" s="71">
        <v>55204</v>
      </c>
      <c r="L8" s="71">
        <v>40883</v>
      </c>
      <c r="M8" s="71">
        <v>20000</v>
      </c>
      <c r="N8" s="35" t="s">
        <v>176</v>
      </c>
      <c r="O8" s="35" t="s">
        <v>254</v>
      </c>
      <c r="P8" s="72">
        <v>13</v>
      </c>
      <c r="Q8" s="35">
        <v>9</v>
      </c>
      <c r="R8" s="35" t="s">
        <v>86</v>
      </c>
      <c r="S8" s="101">
        <v>22</v>
      </c>
      <c r="T8" s="101">
        <v>17</v>
      </c>
      <c r="U8" s="101">
        <v>15</v>
      </c>
      <c r="V8" s="101">
        <v>0</v>
      </c>
      <c r="W8" s="101">
        <v>2</v>
      </c>
      <c r="X8" s="101">
        <f>SUM(S8:W8)</f>
        <v>56</v>
      </c>
      <c r="Y8" s="14"/>
    </row>
    <row r="9" spans="1:25" s="29" customFormat="1" ht="51.75" customHeight="1">
      <c r="A9" s="49">
        <v>6</v>
      </c>
      <c r="B9" s="50" t="s">
        <v>150</v>
      </c>
      <c r="C9" s="50" t="s">
        <v>205</v>
      </c>
      <c r="D9" s="50" t="s">
        <v>151</v>
      </c>
      <c r="E9" s="50" t="s">
        <v>152</v>
      </c>
      <c r="F9" s="49" t="s">
        <v>153</v>
      </c>
      <c r="G9" s="51" t="s">
        <v>89</v>
      </c>
      <c r="H9" s="52" t="s">
        <v>132</v>
      </c>
      <c r="I9" s="66" t="s">
        <v>154</v>
      </c>
      <c r="J9" s="54" t="s">
        <v>213</v>
      </c>
      <c r="K9" s="73">
        <v>1683822</v>
      </c>
      <c r="L9" s="73">
        <v>722664</v>
      </c>
      <c r="M9" s="73">
        <v>150000</v>
      </c>
      <c r="N9" s="54" t="s">
        <v>155</v>
      </c>
      <c r="O9" s="54" t="s">
        <v>155</v>
      </c>
      <c r="P9" s="74">
        <v>180</v>
      </c>
      <c r="Q9" s="54">
        <v>90</v>
      </c>
      <c r="R9" s="54" t="s">
        <v>99</v>
      </c>
      <c r="S9" s="89"/>
      <c r="T9" s="89"/>
      <c r="U9" s="89"/>
      <c r="V9" s="89"/>
      <c r="W9" s="89"/>
      <c r="X9" s="97"/>
      <c r="Y9" s="56" t="s">
        <v>88</v>
      </c>
    </row>
    <row r="10" spans="1:25" s="29" customFormat="1" ht="42.75" customHeight="1">
      <c r="A10" s="42">
        <v>7</v>
      </c>
      <c r="B10" s="47" t="s">
        <v>101</v>
      </c>
      <c r="C10" s="47" t="s">
        <v>26</v>
      </c>
      <c r="D10" s="47" t="s">
        <v>137</v>
      </c>
      <c r="E10" s="48" t="s">
        <v>27</v>
      </c>
      <c r="F10" s="43" t="s">
        <v>28</v>
      </c>
      <c r="G10" s="47" t="s">
        <v>29</v>
      </c>
      <c r="H10" s="45" t="s">
        <v>132</v>
      </c>
      <c r="I10" s="44"/>
      <c r="J10" s="44" t="s">
        <v>30</v>
      </c>
      <c r="K10" s="68">
        <v>40376</v>
      </c>
      <c r="L10" s="68">
        <v>40376</v>
      </c>
      <c r="M10" s="68">
        <v>20000</v>
      </c>
      <c r="N10" s="44" t="s">
        <v>31</v>
      </c>
      <c r="O10" s="44" t="s">
        <v>32</v>
      </c>
      <c r="P10" s="70" t="s">
        <v>33</v>
      </c>
      <c r="Q10" s="44">
        <v>10</v>
      </c>
      <c r="R10" s="44" t="s">
        <v>159</v>
      </c>
      <c r="S10" s="100">
        <v>29</v>
      </c>
      <c r="T10" s="100">
        <v>22</v>
      </c>
      <c r="U10" s="100">
        <v>13</v>
      </c>
      <c r="V10" s="100">
        <v>1</v>
      </c>
      <c r="W10" s="100">
        <v>0</v>
      </c>
      <c r="X10" s="100">
        <f aca="true" t="shared" si="0" ref="X10:X25">SUM(S10:W10)</f>
        <v>65</v>
      </c>
      <c r="Y10" s="46">
        <v>10000</v>
      </c>
    </row>
    <row r="11" spans="1:25" s="29" customFormat="1" ht="21.75" customHeight="1">
      <c r="A11" s="24">
        <v>8</v>
      </c>
      <c r="B11" s="28" t="s">
        <v>179</v>
      </c>
      <c r="C11" s="28" t="s">
        <v>205</v>
      </c>
      <c r="D11" s="28" t="s">
        <v>180</v>
      </c>
      <c r="E11" s="28" t="s">
        <v>9</v>
      </c>
      <c r="F11" s="34" t="s">
        <v>36</v>
      </c>
      <c r="G11" s="28" t="s">
        <v>37</v>
      </c>
      <c r="H11" s="12" t="s">
        <v>132</v>
      </c>
      <c r="I11" s="13"/>
      <c r="J11" s="35" t="s">
        <v>38</v>
      </c>
      <c r="K11" s="71">
        <v>59478</v>
      </c>
      <c r="L11" s="71">
        <v>59478</v>
      </c>
      <c r="M11" s="71">
        <v>17000</v>
      </c>
      <c r="N11" s="35" t="s">
        <v>39</v>
      </c>
      <c r="O11" s="35" t="s">
        <v>39</v>
      </c>
      <c r="P11" s="13">
        <v>21</v>
      </c>
      <c r="Q11" s="75">
        <v>14</v>
      </c>
      <c r="R11" s="35" t="s">
        <v>40</v>
      </c>
      <c r="S11" s="102">
        <v>24</v>
      </c>
      <c r="T11" s="102">
        <v>25</v>
      </c>
      <c r="U11" s="102">
        <v>8</v>
      </c>
      <c r="V11" s="102">
        <v>0</v>
      </c>
      <c r="W11" s="102">
        <v>0</v>
      </c>
      <c r="X11" s="102">
        <f t="shared" si="0"/>
        <v>57</v>
      </c>
      <c r="Y11" s="14"/>
    </row>
    <row r="12" spans="1:25" s="29" customFormat="1" ht="16.5" customHeight="1">
      <c r="A12" s="24">
        <v>9</v>
      </c>
      <c r="B12" s="28" t="s">
        <v>41</v>
      </c>
      <c r="C12" s="28" t="s">
        <v>205</v>
      </c>
      <c r="D12" s="28" t="s">
        <v>44</v>
      </c>
      <c r="E12" s="28" t="s">
        <v>174</v>
      </c>
      <c r="F12" s="34" t="s">
        <v>45</v>
      </c>
      <c r="G12" s="28" t="s">
        <v>42</v>
      </c>
      <c r="H12" s="12" t="s">
        <v>132</v>
      </c>
      <c r="I12" s="13" t="s">
        <v>43</v>
      </c>
      <c r="J12" s="35" t="s">
        <v>213</v>
      </c>
      <c r="K12" s="71">
        <v>660650</v>
      </c>
      <c r="L12" s="71">
        <v>300000</v>
      </c>
      <c r="M12" s="71">
        <v>150000</v>
      </c>
      <c r="N12" s="35" t="s">
        <v>46</v>
      </c>
      <c r="O12" s="76" t="s">
        <v>46</v>
      </c>
      <c r="P12" s="36" t="s">
        <v>47</v>
      </c>
      <c r="Q12" s="35">
        <v>18</v>
      </c>
      <c r="R12" s="35" t="s">
        <v>181</v>
      </c>
      <c r="S12" s="95">
        <v>18</v>
      </c>
      <c r="T12" s="93">
        <v>13</v>
      </c>
      <c r="U12" s="94">
        <v>16</v>
      </c>
      <c r="V12" s="94">
        <v>1</v>
      </c>
      <c r="W12" s="94">
        <v>0</v>
      </c>
      <c r="X12" s="98">
        <f t="shared" si="0"/>
        <v>48</v>
      </c>
      <c r="Y12" s="15"/>
    </row>
    <row r="13" spans="1:249" s="30" customFormat="1" ht="66" customHeight="1">
      <c r="A13" s="42">
        <v>10</v>
      </c>
      <c r="B13" s="47" t="s">
        <v>215</v>
      </c>
      <c r="C13" s="47" t="s">
        <v>205</v>
      </c>
      <c r="D13" s="47" t="s">
        <v>137</v>
      </c>
      <c r="E13" s="47" t="s">
        <v>216</v>
      </c>
      <c r="F13" s="42" t="s">
        <v>217</v>
      </c>
      <c r="G13" s="48" t="s">
        <v>218</v>
      </c>
      <c r="H13" s="44" t="s">
        <v>132</v>
      </c>
      <c r="I13" s="44" t="s">
        <v>74</v>
      </c>
      <c r="J13" s="44" t="s">
        <v>213</v>
      </c>
      <c r="K13" s="68">
        <v>61682</v>
      </c>
      <c r="L13" s="68">
        <v>36590</v>
      </c>
      <c r="M13" s="68">
        <v>18000</v>
      </c>
      <c r="N13" s="44" t="s">
        <v>75</v>
      </c>
      <c r="O13" s="44" t="s">
        <v>75</v>
      </c>
      <c r="P13" s="57">
        <v>10</v>
      </c>
      <c r="Q13" s="44">
        <v>5</v>
      </c>
      <c r="R13" s="44" t="s">
        <v>173</v>
      </c>
      <c r="S13" s="100">
        <v>30</v>
      </c>
      <c r="T13" s="100">
        <v>29</v>
      </c>
      <c r="U13" s="100">
        <v>7</v>
      </c>
      <c r="V13" s="100">
        <v>0</v>
      </c>
      <c r="W13" s="100">
        <v>0</v>
      </c>
      <c r="X13" s="100">
        <f t="shared" si="0"/>
        <v>66</v>
      </c>
      <c r="Y13" s="46">
        <v>10000</v>
      </c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</row>
    <row r="14" spans="1:25" s="29" customFormat="1" ht="30" customHeight="1">
      <c r="A14" s="42">
        <v>11</v>
      </c>
      <c r="B14" s="47" t="s">
        <v>76</v>
      </c>
      <c r="C14" s="47" t="s">
        <v>205</v>
      </c>
      <c r="D14" s="47" t="s">
        <v>137</v>
      </c>
      <c r="E14" s="47" t="s">
        <v>77</v>
      </c>
      <c r="F14" s="43" t="s">
        <v>78</v>
      </c>
      <c r="G14" s="47" t="s">
        <v>79</v>
      </c>
      <c r="H14" s="45" t="s">
        <v>132</v>
      </c>
      <c r="I14" s="44" t="s">
        <v>80</v>
      </c>
      <c r="J14" s="44" t="s">
        <v>213</v>
      </c>
      <c r="K14" s="68">
        <v>103803.6</v>
      </c>
      <c r="L14" s="68">
        <v>34442.5</v>
      </c>
      <c r="M14" s="68">
        <v>10000</v>
      </c>
      <c r="N14" s="44" t="s">
        <v>81</v>
      </c>
      <c r="O14" s="44" t="s">
        <v>81</v>
      </c>
      <c r="P14" s="57">
        <v>5</v>
      </c>
      <c r="Q14" s="44">
        <v>3</v>
      </c>
      <c r="R14" s="44" t="s">
        <v>70</v>
      </c>
      <c r="S14" s="100">
        <v>25</v>
      </c>
      <c r="T14" s="100">
        <v>27</v>
      </c>
      <c r="U14" s="100">
        <v>6</v>
      </c>
      <c r="V14" s="100">
        <v>3</v>
      </c>
      <c r="W14" s="100">
        <v>0</v>
      </c>
      <c r="X14" s="100">
        <f t="shared" si="0"/>
        <v>61</v>
      </c>
      <c r="Y14" s="64">
        <v>7000</v>
      </c>
    </row>
    <row r="15" spans="1:249" s="30" customFormat="1" ht="42.75" customHeight="1">
      <c r="A15" s="42">
        <v>12</v>
      </c>
      <c r="B15" s="42" t="s">
        <v>71</v>
      </c>
      <c r="C15" s="42" t="s">
        <v>72</v>
      </c>
      <c r="D15" s="42" t="s">
        <v>137</v>
      </c>
      <c r="E15" s="42" t="s">
        <v>0</v>
      </c>
      <c r="F15" s="43" t="s">
        <v>1</v>
      </c>
      <c r="G15" s="42" t="s">
        <v>2</v>
      </c>
      <c r="H15" s="45" t="s">
        <v>132</v>
      </c>
      <c r="I15" s="44"/>
      <c r="J15" s="44" t="s">
        <v>213</v>
      </c>
      <c r="K15" s="68">
        <v>45617</v>
      </c>
      <c r="L15" s="68">
        <v>41000</v>
      </c>
      <c r="M15" s="68">
        <v>20000</v>
      </c>
      <c r="N15" s="70" t="s">
        <v>75</v>
      </c>
      <c r="O15" s="70" t="s">
        <v>31</v>
      </c>
      <c r="P15" s="57">
        <v>13</v>
      </c>
      <c r="Q15" s="57">
        <v>10</v>
      </c>
      <c r="R15" s="44" t="s">
        <v>224</v>
      </c>
      <c r="S15" s="100">
        <v>27</v>
      </c>
      <c r="T15" s="100">
        <v>29</v>
      </c>
      <c r="U15" s="100">
        <v>13</v>
      </c>
      <c r="V15" s="100">
        <v>1</v>
      </c>
      <c r="W15" s="100">
        <v>0</v>
      </c>
      <c r="X15" s="100">
        <f t="shared" si="0"/>
        <v>70</v>
      </c>
      <c r="Y15" s="64">
        <v>15000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</row>
    <row r="16" spans="1:249" s="31" customFormat="1" ht="24.75" customHeight="1">
      <c r="A16" s="42">
        <v>13</v>
      </c>
      <c r="B16" s="45" t="s">
        <v>242</v>
      </c>
      <c r="C16" s="42" t="s">
        <v>205</v>
      </c>
      <c r="D16" s="43" t="s">
        <v>243</v>
      </c>
      <c r="E16" s="43" t="s">
        <v>244</v>
      </c>
      <c r="F16" s="43" t="s">
        <v>245</v>
      </c>
      <c r="G16" s="42" t="s">
        <v>246</v>
      </c>
      <c r="H16" s="45" t="s">
        <v>132</v>
      </c>
      <c r="I16" s="44"/>
      <c r="J16" s="44" t="s">
        <v>213</v>
      </c>
      <c r="K16" s="68">
        <v>870993</v>
      </c>
      <c r="L16" s="68">
        <v>310000</v>
      </c>
      <c r="M16" s="68">
        <v>150000</v>
      </c>
      <c r="N16" s="70" t="s">
        <v>155</v>
      </c>
      <c r="O16" s="70" t="s">
        <v>155</v>
      </c>
      <c r="P16" s="57">
        <v>30</v>
      </c>
      <c r="Q16" s="70" t="s">
        <v>247</v>
      </c>
      <c r="R16" s="44" t="s">
        <v>248</v>
      </c>
      <c r="S16" s="91">
        <v>30</v>
      </c>
      <c r="T16" s="91">
        <v>20</v>
      </c>
      <c r="U16" s="91">
        <v>18</v>
      </c>
      <c r="V16" s="91">
        <v>2</v>
      </c>
      <c r="W16" s="91">
        <v>2</v>
      </c>
      <c r="X16" s="96">
        <f t="shared" si="0"/>
        <v>72</v>
      </c>
      <c r="Y16" s="46">
        <v>100000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</row>
    <row r="17" spans="1:25" s="29" customFormat="1" ht="66" customHeight="1">
      <c r="A17" s="42">
        <v>14</v>
      </c>
      <c r="B17" s="45" t="s">
        <v>249</v>
      </c>
      <c r="C17" s="42" t="s">
        <v>194</v>
      </c>
      <c r="D17" s="43" t="s">
        <v>195</v>
      </c>
      <c r="E17" s="42" t="s">
        <v>262</v>
      </c>
      <c r="F17" s="43" t="s">
        <v>263</v>
      </c>
      <c r="G17" s="42" t="s">
        <v>264</v>
      </c>
      <c r="H17" s="45" t="s">
        <v>132</v>
      </c>
      <c r="I17" s="44"/>
      <c r="J17" s="44" t="s">
        <v>266</v>
      </c>
      <c r="K17" s="68">
        <v>96000</v>
      </c>
      <c r="L17" s="68">
        <v>92000</v>
      </c>
      <c r="M17" s="68">
        <v>40000</v>
      </c>
      <c r="N17" s="70" t="s">
        <v>81</v>
      </c>
      <c r="O17" s="70" t="s">
        <v>75</v>
      </c>
      <c r="P17" s="57">
        <v>18</v>
      </c>
      <c r="Q17" s="57">
        <v>15</v>
      </c>
      <c r="R17" s="44" t="s">
        <v>265</v>
      </c>
      <c r="S17" s="100">
        <v>27</v>
      </c>
      <c r="T17" s="100">
        <v>29</v>
      </c>
      <c r="U17" s="100">
        <v>15</v>
      </c>
      <c r="V17" s="100">
        <v>0</v>
      </c>
      <c r="W17" s="100">
        <v>1</v>
      </c>
      <c r="X17" s="100">
        <f t="shared" si="0"/>
        <v>72</v>
      </c>
      <c r="Y17" s="64">
        <v>15000</v>
      </c>
    </row>
    <row r="18" spans="1:25" s="29" customFormat="1" ht="25.5" customHeight="1">
      <c r="A18" s="24">
        <v>15</v>
      </c>
      <c r="B18" s="12" t="s">
        <v>267</v>
      </c>
      <c r="C18" s="24" t="s">
        <v>205</v>
      </c>
      <c r="D18" s="24" t="s">
        <v>225</v>
      </c>
      <c r="E18" s="24" t="s">
        <v>226</v>
      </c>
      <c r="F18" s="25" t="s">
        <v>227</v>
      </c>
      <c r="G18" s="24" t="s">
        <v>228</v>
      </c>
      <c r="H18" s="12" t="s">
        <v>132</v>
      </c>
      <c r="I18" s="13" t="s">
        <v>229</v>
      </c>
      <c r="J18" s="13" t="s">
        <v>213</v>
      </c>
      <c r="K18" s="77">
        <v>1204445.12</v>
      </c>
      <c r="L18" s="77">
        <v>322577.41</v>
      </c>
      <c r="M18" s="77">
        <v>150000</v>
      </c>
      <c r="N18" s="36" t="s">
        <v>260</v>
      </c>
      <c r="O18" s="36" t="s">
        <v>261</v>
      </c>
      <c r="P18" s="36" t="s">
        <v>103</v>
      </c>
      <c r="Q18" s="36" t="s">
        <v>104</v>
      </c>
      <c r="R18" s="13" t="s">
        <v>211</v>
      </c>
      <c r="S18" s="94">
        <v>17</v>
      </c>
      <c r="T18" s="94">
        <v>10</v>
      </c>
      <c r="U18" s="94">
        <v>8</v>
      </c>
      <c r="V18" s="94">
        <v>2</v>
      </c>
      <c r="W18" s="94">
        <v>2</v>
      </c>
      <c r="X18" s="98">
        <f t="shared" si="0"/>
        <v>39</v>
      </c>
      <c r="Y18" s="14"/>
    </row>
    <row r="19" spans="1:25" s="29" customFormat="1" ht="31.5" customHeight="1">
      <c r="A19" s="42">
        <v>16</v>
      </c>
      <c r="B19" s="42" t="s">
        <v>212</v>
      </c>
      <c r="C19" s="42" t="s">
        <v>205</v>
      </c>
      <c r="D19" s="42" t="s">
        <v>180</v>
      </c>
      <c r="E19" s="42" t="s">
        <v>214</v>
      </c>
      <c r="F19" s="43" t="s">
        <v>208</v>
      </c>
      <c r="G19" s="42" t="s">
        <v>175</v>
      </c>
      <c r="H19" s="45" t="s">
        <v>239</v>
      </c>
      <c r="I19" s="44"/>
      <c r="J19" s="44" t="s">
        <v>213</v>
      </c>
      <c r="K19" s="68">
        <v>163200</v>
      </c>
      <c r="L19" s="68">
        <v>82900</v>
      </c>
      <c r="M19" s="68">
        <v>30000</v>
      </c>
      <c r="N19" s="70" t="s">
        <v>209</v>
      </c>
      <c r="O19" s="70" t="s">
        <v>209</v>
      </c>
      <c r="P19" s="57">
        <v>35</v>
      </c>
      <c r="Q19" s="57">
        <v>25</v>
      </c>
      <c r="R19" s="44" t="s">
        <v>210</v>
      </c>
      <c r="S19" s="103">
        <v>30</v>
      </c>
      <c r="T19" s="103">
        <v>31</v>
      </c>
      <c r="U19" s="103">
        <v>20</v>
      </c>
      <c r="V19" s="103">
        <v>0</v>
      </c>
      <c r="W19" s="103">
        <v>5</v>
      </c>
      <c r="X19" s="103">
        <f t="shared" si="0"/>
        <v>86</v>
      </c>
      <c r="Y19" s="64">
        <v>20000</v>
      </c>
    </row>
    <row r="20" spans="1:249" s="31" customFormat="1" ht="27.75" customHeight="1">
      <c r="A20" s="24">
        <v>17</v>
      </c>
      <c r="B20" s="24" t="s">
        <v>14</v>
      </c>
      <c r="C20" s="24" t="s">
        <v>15</v>
      </c>
      <c r="D20" s="24" t="s">
        <v>16</v>
      </c>
      <c r="E20" s="25" t="s">
        <v>17</v>
      </c>
      <c r="F20" s="25" t="s">
        <v>18</v>
      </c>
      <c r="G20" s="24" t="s">
        <v>19</v>
      </c>
      <c r="H20" s="12" t="s">
        <v>132</v>
      </c>
      <c r="I20" s="13" t="s">
        <v>21</v>
      </c>
      <c r="J20" s="13" t="s">
        <v>20</v>
      </c>
      <c r="K20" s="77">
        <v>22239</v>
      </c>
      <c r="L20" s="77">
        <v>20550</v>
      </c>
      <c r="M20" s="77">
        <v>10000</v>
      </c>
      <c r="N20" s="36" t="s">
        <v>22</v>
      </c>
      <c r="O20" s="36" t="s">
        <v>23</v>
      </c>
      <c r="P20" s="72">
        <v>8</v>
      </c>
      <c r="Q20" s="72">
        <v>3</v>
      </c>
      <c r="R20" s="13" t="s">
        <v>237</v>
      </c>
      <c r="S20" s="101">
        <v>26</v>
      </c>
      <c r="T20" s="101">
        <v>27</v>
      </c>
      <c r="U20" s="101">
        <v>4</v>
      </c>
      <c r="V20" s="101">
        <v>0</v>
      </c>
      <c r="W20" s="101">
        <v>0</v>
      </c>
      <c r="X20" s="101">
        <f t="shared" si="0"/>
        <v>57</v>
      </c>
      <c r="Y20" s="14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</row>
    <row r="21" spans="1:249" s="30" customFormat="1" ht="27.75" customHeight="1">
      <c r="A21" s="24">
        <v>18</v>
      </c>
      <c r="B21" s="24" t="s">
        <v>34</v>
      </c>
      <c r="C21" s="24" t="s">
        <v>136</v>
      </c>
      <c r="D21" s="24" t="s">
        <v>180</v>
      </c>
      <c r="E21" s="24" t="s">
        <v>35</v>
      </c>
      <c r="F21" s="24" t="s">
        <v>256</v>
      </c>
      <c r="G21" s="25" t="s">
        <v>257</v>
      </c>
      <c r="H21" s="12" t="s">
        <v>132</v>
      </c>
      <c r="I21" s="13"/>
      <c r="J21" s="13" t="s">
        <v>258</v>
      </c>
      <c r="K21" s="77">
        <v>59775</v>
      </c>
      <c r="L21" s="77">
        <v>59775</v>
      </c>
      <c r="M21" s="77">
        <v>30000</v>
      </c>
      <c r="N21" s="36" t="s">
        <v>255</v>
      </c>
      <c r="O21" s="36" t="s">
        <v>255</v>
      </c>
      <c r="P21" s="72">
        <v>27</v>
      </c>
      <c r="Q21" s="72">
        <v>24</v>
      </c>
      <c r="R21" s="13" t="s">
        <v>142</v>
      </c>
      <c r="S21" s="102">
        <v>20</v>
      </c>
      <c r="T21" s="102">
        <v>16</v>
      </c>
      <c r="U21" s="102">
        <v>8</v>
      </c>
      <c r="V21" s="102">
        <v>2</v>
      </c>
      <c r="W21" s="102">
        <v>2</v>
      </c>
      <c r="X21" s="102">
        <f t="shared" si="0"/>
        <v>48</v>
      </c>
      <c r="Y21" s="15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</row>
    <row r="22" spans="1:25" s="29" customFormat="1" ht="18.75" customHeight="1">
      <c r="A22" s="42">
        <v>19</v>
      </c>
      <c r="B22" s="42" t="s">
        <v>143</v>
      </c>
      <c r="C22" s="42" t="s">
        <v>136</v>
      </c>
      <c r="D22" s="42" t="s">
        <v>144</v>
      </c>
      <c r="E22" s="42" t="s">
        <v>145</v>
      </c>
      <c r="F22" s="43" t="s">
        <v>146</v>
      </c>
      <c r="G22" s="42" t="s">
        <v>147</v>
      </c>
      <c r="H22" s="45" t="s">
        <v>132</v>
      </c>
      <c r="I22" s="44"/>
      <c r="J22" s="44" t="s">
        <v>258</v>
      </c>
      <c r="K22" s="68">
        <v>49500</v>
      </c>
      <c r="L22" s="68">
        <v>49500</v>
      </c>
      <c r="M22" s="68">
        <v>24000</v>
      </c>
      <c r="N22" s="70" t="s">
        <v>148</v>
      </c>
      <c r="O22" s="70" t="s">
        <v>148</v>
      </c>
      <c r="P22" s="57">
        <v>36</v>
      </c>
      <c r="Q22" s="57">
        <v>25</v>
      </c>
      <c r="R22" s="44" t="s">
        <v>149</v>
      </c>
      <c r="S22" s="104">
        <v>29</v>
      </c>
      <c r="T22" s="104">
        <v>31</v>
      </c>
      <c r="U22" s="104">
        <v>15</v>
      </c>
      <c r="V22" s="104">
        <v>2</v>
      </c>
      <c r="W22" s="104">
        <v>0</v>
      </c>
      <c r="X22" s="104">
        <f t="shared" si="0"/>
        <v>77</v>
      </c>
      <c r="Y22" s="64">
        <v>8000</v>
      </c>
    </row>
    <row r="23" spans="1:25" s="29" customFormat="1" ht="43.5" customHeight="1">
      <c r="A23" s="42">
        <v>20</v>
      </c>
      <c r="B23" s="42" t="s">
        <v>127</v>
      </c>
      <c r="C23" s="42" t="s">
        <v>128</v>
      </c>
      <c r="D23" s="42" t="s">
        <v>137</v>
      </c>
      <c r="E23" s="42" t="s">
        <v>60</v>
      </c>
      <c r="F23" s="42" t="s">
        <v>61</v>
      </c>
      <c r="G23" s="42" t="s">
        <v>62</v>
      </c>
      <c r="H23" s="45" t="s">
        <v>132</v>
      </c>
      <c r="I23" s="44" t="s">
        <v>63</v>
      </c>
      <c r="J23" s="44" t="s">
        <v>38</v>
      </c>
      <c r="K23" s="68">
        <v>61150</v>
      </c>
      <c r="L23" s="68">
        <v>25000</v>
      </c>
      <c r="M23" s="68">
        <v>40000</v>
      </c>
      <c r="N23" s="70" t="s">
        <v>64</v>
      </c>
      <c r="O23" s="70" t="s">
        <v>75</v>
      </c>
      <c r="P23" s="57">
        <v>8</v>
      </c>
      <c r="Q23" s="57">
        <v>3</v>
      </c>
      <c r="R23" s="44" t="s">
        <v>65</v>
      </c>
      <c r="S23" s="100">
        <v>31</v>
      </c>
      <c r="T23" s="100">
        <v>28</v>
      </c>
      <c r="U23" s="100">
        <v>6</v>
      </c>
      <c r="V23" s="100">
        <v>0</v>
      </c>
      <c r="W23" s="100">
        <v>0</v>
      </c>
      <c r="X23" s="100">
        <f t="shared" si="0"/>
        <v>65</v>
      </c>
      <c r="Y23" s="46">
        <v>10000</v>
      </c>
    </row>
    <row r="24" spans="1:25" s="29" customFormat="1" ht="66.75" customHeight="1">
      <c r="A24" s="42">
        <v>21</v>
      </c>
      <c r="B24" s="42" t="s">
        <v>66</v>
      </c>
      <c r="C24" s="42" t="s">
        <v>205</v>
      </c>
      <c r="D24" s="43" t="s">
        <v>243</v>
      </c>
      <c r="E24" s="42" t="s">
        <v>67</v>
      </c>
      <c r="F24" s="43" t="s">
        <v>68</v>
      </c>
      <c r="G24" s="42" t="s">
        <v>69</v>
      </c>
      <c r="H24" s="45" t="s">
        <v>132</v>
      </c>
      <c r="I24" s="44" t="s">
        <v>112</v>
      </c>
      <c r="J24" s="44" t="s">
        <v>213</v>
      </c>
      <c r="K24" s="68">
        <v>2135132.53</v>
      </c>
      <c r="L24" s="68">
        <v>426000.3</v>
      </c>
      <c r="M24" s="68">
        <v>150000</v>
      </c>
      <c r="N24" s="70" t="s">
        <v>113</v>
      </c>
      <c r="O24" s="70" t="s">
        <v>114</v>
      </c>
      <c r="P24" s="70" t="s">
        <v>115</v>
      </c>
      <c r="Q24" s="70" t="s">
        <v>3</v>
      </c>
      <c r="R24" s="44" t="s">
        <v>202</v>
      </c>
      <c r="S24" s="91">
        <v>21</v>
      </c>
      <c r="T24" s="99">
        <v>13</v>
      </c>
      <c r="U24" s="91">
        <v>19</v>
      </c>
      <c r="V24" s="91">
        <v>6</v>
      </c>
      <c r="W24" s="91">
        <v>5</v>
      </c>
      <c r="X24" s="96">
        <f t="shared" si="0"/>
        <v>64</v>
      </c>
      <c r="Y24" s="64">
        <v>60000</v>
      </c>
    </row>
    <row r="25" spans="1:33" s="29" customFormat="1" ht="15.75" customHeight="1">
      <c r="A25" s="24">
        <v>22</v>
      </c>
      <c r="B25" s="24" t="s">
        <v>51</v>
      </c>
      <c r="C25" s="24" t="s">
        <v>187</v>
      </c>
      <c r="D25" s="24" t="s">
        <v>196</v>
      </c>
      <c r="E25" s="24" t="s">
        <v>197</v>
      </c>
      <c r="F25" s="24" t="s">
        <v>198</v>
      </c>
      <c r="G25" s="24" t="s">
        <v>199</v>
      </c>
      <c r="H25" s="12" t="s">
        <v>132</v>
      </c>
      <c r="I25" s="13"/>
      <c r="J25" s="13" t="s">
        <v>253</v>
      </c>
      <c r="K25" s="77">
        <v>35563.55</v>
      </c>
      <c r="L25" s="77">
        <v>31063</v>
      </c>
      <c r="M25" s="77">
        <v>14225.42</v>
      </c>
      <c r="N25" s="36" t="s">
        <v>200</v>
      </c>
      <c r="O25" s="36" t="s">
        <v>261</v>
      </c>
      <c r="P25" s="72">
        <v>3</v>
      </c>
      <c r="Q25" s="72">
        <v>1</v>
      </c>
      <c r="R25" s="13" t="s">
        <v>201</v>
      </c>
      <c r="S25" s="101">
        <v>21</v>
      </c>
      <c r="T25" s="101">
        <v>16</v>
      </c>
      <c r="U25" s="101">
        <v>8</v>
      </c>
      <c r="V25" s="101">
        <v>0</v>
      </c>
      <c r="W25" s="101">
        <v>0</v>
      </c>
      <c r="X25" s="101">
        <f t="shared" si="0"/>
        <v>45</v>
      </c>
      <c r="Y25" s="14"/>
      <c r="AG25" s="32"/>
    </row>
    <row r="26" spans="1:25" s="29" customFormat="1" ht="30.75" customHeight="1">
      <c r="A26" s="49">
        <v>23</v>
      </c>
      <c r="B26" s="49" t="s">
        <v>193</v>
      </c>
      <c r="C26" s="49" t="s">
        <v>26</v>
      </c>
      <c r="D26" s="49" t="s">
        <v>57</v>
      </c>
      <c r="E26" s="49" t="s">
        <v>58</v>
      </c>
      <c r="F26" s="55" t="s">
        <v>59</v>
      </c>
      <c r="G26" s="49" t="s">
        <v>222</v>
      </c>
      <c r="H26" s="53" t="s">
        <v>132</v>
      </c>
      <c r="I26" s="54" t="s">
        <v>164</v>
      </c>
      <c r="J26" s="54" t="s">
        <v>38</v>
      </c>
      <c r="K26" s="73">
        <v>65608</v>
      </c>
      <c r="L26" s="73">
        <v>40754</v>
      </c>
      <c r="M26" s="73">
        <v>15000</v>
      </c>
      <c r="N26" s="58" t="s">
        <v>165</v>
      </c>
      <c r="O26" s="58" t="s">
        <v>39</v>
      </c>
      <c r="P26" s="74">
        <v>25</v>
      </c>
      <c r="Q26" s="74">
        <v>18</v>
      </c>
      <c r="R26" s="54" t="s">
        <v>166</v>
      </c>
      <c r="S26" s="105"/>
      <c r="T26" s="105"/>
      <c r="U26" s="105"/>
      <c r="V26" s="105"/>
      <c r="W26" s="105"/>
      <c r="X26" s="105"/>
      <c r="Y26" s="56" t="s">
        <v>88</v>
      </c>
    </row>
    <row r="27" spans="1:25" s="33" customFormat="1" ht="27" customHeight="1">
      <c r="A27" s="49">
        <v>24</v>
      </c>
      <c r="B27" s="49" t="s">
        <v>167</v>
      </c>
      <c r="C27" s="49" t="s">
        <v>26</v>
      </c>
      <c r="D27" s="49" t="s">
        <v>44</v>
      </c>
      <c r="E27" s="49" t="s">
        <v>168</v>
      </c>
      <c r="F27" s="55" t="s">
        <v>169</v>
      </c>
      <c r="G27" s="49" t="s">
        <v>223</v>
      </c>
      <c r="H27" s="53" t="s">
        <v>132</v>
      </c>
      <c r="I27" s="54" t="s">
        <v>170</v>
      </c>
      <c r="J27" s="54" t="s">
        <v>266</v>
      </c>
      <c r="K27" s="73">
        <v>885343.56</v>
      </c>
      <c r="L27" s="73">
        <v>355106.95</v>
      </c>
      <c r="M27" s="73">
        <v>150000</v>
      </c>
      <c r="N27" s="58" t="s">
        <v>155</v>
      </c>
      <c r="O27" s="58" t="s">
        <v>114</v>
      </c>
      <c r="P27" s="58" t="s">
        <v>171</v>
      </c>
      <c r="Q27" s="58" t="s">
        <v>172</v>
      </c>
      <c r="R27" s="54" t="s">
        <v>84</v>
      </c>
      <c r="S27" s="89"/>
      <c r="T27" s="89"/>
      <c r="U27" s="89"/>
      <c r="V27" s="89"/>
      <c r="W27" s="89"/>
      <c r="X27" s="97"/>
      <c r="Y27" s="56" t="s">
        <v>88</v>
      </c>
    </row>
    <row r="28" spans="1:25" s="29" customFormat="1" ht="28.5" customHeight="1">
      <c r="A28" s="24">
        <v>25</v>
      </c>
      <c r="B28" s="24" t="s">
        <v>5</v>
      </c>
      <c r="C28" s="24" t="s">
        <v>15</v>
      </c>
      <c r="D28" s="24" t="s">
        <v>180</v>
      </c>
      <c r="E28" s="24" t="s">
        <v>6</v>
      </c>
      <c r="F28" s="25" t="s">
        <v>7</v>
      </c>
      <c r="G28" s="24" t="s">
        <v>8</v>
      </c>
      <c r="H28" s="12" t="s">
        <v>132</v>
      </c>
      <c r="I28" s="13" t="s">
        <v>116</v>
      </c>
      <c r="J28" s="13" t="s">
        <v>38</v>
      </c>
      <c r="K28" s="77">
        <v>24089.6</v>
      </c>
      <c r="L28" s="77">
        <v>23157.1</v>
      </c>
      <c r="M28" s="77">
        <v>9000</v>
      </c>
      <c r="N28" s="36" t="s">
        <v>255</v>
      </c>
      <c r="O28" s="36" t="s">
        <v>255</v>
      </c>
      <c r="P28" s="72">
        <v>18</v>
      </c>
      <c r="Q28" s="72">
        <v>16</v>
      </c>
      <c r="R28" s="13" t="s">
        <v>117</v>
      </c>
      <c r="S28" s="102">
        <v>21</v>
      </c>
      <c r="T28" s="102">
        <v>17</v>
      </c>
      <c r="U28" s="102">
        <v>15</v>
      </c>
      <c r="V28" s="102">
        <v>0</v>
      </c>
      <c r="W28" s="102">
        <v>0</v>
      </c>
      <c r="X28" s="102">
        <f>SUM(S28:W28)</f>
        <v>53</v>
      </c>
      <c r="Y28" s="14"/>
    </row>
    <row r="29" spans="1:25" ht="12.75">
      <c r="A29" s="38" t="s">
        <v>220</v>
      </c>
      <c r="B29" s="39"/>
      <c r="C29" s="39"/>
      <c r="D29" s="39"/>
      <c r="E29" s="39"/>
      <c r="F29" s="40"/>
      <c r="G29" s="39"/>
      <c r="H29" s="39"/>
      <c r="I29" s="78"/>
      <c r="J29" s="78"/>
      <c r="K29" s="79"/>
      <c r="L29" s="79"/>
      <c r="M29" s="79"/>
      <c r="N29" s="80"/>
      <c r="O29" s="78"/>
      <c r="P29" s="78"/>
      <c r="Q29" s="78"/>
      <c r="R29" s="78"/>
      <c r="S29" s="90"/>
      <c r="T29" s="90"/>
      <c r="U29" s="90"/>
      <c r="V29" s="90"/>
      <c r="W29" s="90"/>
      <c r="X29" s="90"/>
      <c r="Y29" s="41"/>
    </row>
    <row r="30" spans="1:25" s="3" customFormat="1" ht="42.75" customHeight="1">
      <c r="A30" s="42">
        <v>21</v>
      </c>
      <c r="B30" s="45"/>
      <c r="C30" s="42" t="s">
        <v>205</v>
      </c>
      <c r="D30" s="43" t="s">
        <v>118</v>
      </c>
      <c r="E30" s="42" t="s">
        <v>119</v>
      </c>
      <c r="F30" s="43" t="s">
        <v>120</v>
      </c>
      <c r="G30" s="45" t="s">
        <v>121</v>
      </c>
      <c r="H30" s="59" t="s">
        <v>132</v>
      </c>
      <c r="I30" s="44"/>
      <c r="J30" s="44" t="s">
        <v>213</v>
      </c>
      <c r="K30" s="68">
        <v>1500600</v>
      </c>
      <c r="L30" s="68">
        <v>400000</v>
      </c>
      <c r="M30" s="68">
        <v>150000</v>
      </c>
      <c r="N30" s="70" t="s">
        <v>122</v>
      </c>
      <c r="O30" s="70" t="s">
        <v>48</v>
      </c>
      <c r="P30" s="57">
        <v>50</v>
      </c>
      <c r="Q30" s="57">
        <v>25</v>
      </c>
      <c r="R30" s="44" t="s">
        <v>49</v>
      </c>
      <c r="S30" s="91">
        <v>25</v>
      </c>
      <c r="T30" s="91">
        <v>16</v>
      </c>
      <c r="U30" s="91">
        <v>20</v>
      </c>
      <c r="V30" s="91">
        <v>3</v>
      </c>
      <c r="W30" s="91">
        <v>3</v>
      </c>
      <c r="X30" s="96">
        <f>SUM(S30:W30)</f>
        <v>67</v>
      </c>
      <c r="Y30" s="64">
        <v>80000</v>
      </c>
    </row>
    <row r="31" spans="1:25" s="3" customFormat="1" ht="39.75" customHeight="1">
      <c r="A31" s="24">
        <v>27</v>
      </c>
      <c r="B31" s="12"/>
      <c r="C31" s="24" t="s">
        <v>128</v>
      </c>
      <c r="D31" s="24" t="s">
        <v>259</v>
      </c>
      <c r="E31" s="24" t="s">
        <v>50</v>
      </c>
      <c r="F31" s="25" t="s">
        <v>123</v>
      </c>
      <c r="G31" s="12" t="s">
        <v>124</v>
      </c>
      <c r="H31" s="26" t="s">
        <v>132</v>
      </c>
      <c r="I31" s="13"/>
      <c r="J31" s="13" t="s">
        <v>125</v>
      </c>
      <c r="K31" s="77">
        <v>166982</v>
      </c>
      <c r="L31" s="77">
        <v>80752</v>
      </c>
      <c r="M31" s="77">
        <v>50000</v>
      </c>
      <c r="N31" s="36" t="s">
        <v>126</v>
      </c>
      <c r="O31" s="36" t="s">
        <v>126</v>
      </c>
      <c r="P31" s="36" t="s">
        <v>241</v>
      </c>
      <c r="Q31" s="72">
        <v>6</v>
      </c>
      <c r="R31" s="13" t="s">
        <v>10</v>
      </c>
      <c r="S31" s="101">
        <v>24</v>
      </c>
      <c r="T31" s="101">
        <v>20</v>
      </c>
      <c r="U31" s="101">
        <v>12</v>
      </c>
      <c r="V31" s="101">
        <v>0</v>
      </c>
      <c r="W31" s="101">
        <v>0</v>
      </c>
      <c r="X31" s="101">
        <f>SUM(S31:W31)</f>
        <v>56</v>
      </c>
      <c r="Y31" s="12"/>
    </row>
    <row r="32" spans="1:25" ht="18" customHeight="1">
      <c r="A32" s="49">
        <v>28</v>
      </c>
      <c r="B32" s="53"/>
      <c r="C32" s="49" t="s">
        <v>205</v>
      </c>
      <c r="D32" s="49" t="s">
        <v>91</v>
      </c>
      <c r="E32" s="49" t="s">
        <v>90</v>
      </c>
      <c r="F32" s="55" t="s">
        <v>92</v>
      </c>
      <c r="G32" s="54" t="s">
        <v>93</v>
      </c>
      <c r="H32" s="53" t="s">
        <v>132</v>
      </c>
      <c r="I32" s="67"/>
      <c r="J32" s="54" t="s">
        <v>213</v>
      </c>
      <c r="K32" s="73">
        <v>1328033.3</v>
      </c>
      <c r="L32" s="73">
        <v>900000</v>
      </c>
      <c r="M32" s="73">
        <v>150000</v>
      </c>
      <c r="N32" s="58" t="s">
        <v>94</v>
      </c>
      <c r="O32" s="58" t="s">
        <v>190</v>
      </c>
      <c r="P32" s="74">
        <v>90</v>
      </c>
      <c r="Q32" s="74">
        <v>56</v>
      </c>
      <c r="R32" s="54" t="s">
        <v>95</v>
      </c>
      <c r="S32" s="89"/>
      <c r="T32" s="89"/>
      <c r="U32" s="89"/>
      <c r="V32" s="89"/>
      <c r="W32" s="89"/>
      <c r="X32" s="97"/>
      <c r="Y32" s="81" t="s">
        <v>178</v>
      </c>
    </row>
    <row r="33" spans="1:25" s="3" customFormat="1" ht="27.75" customHeight="1">
      <c r="A33" s="42">
        <v>30</v>
      </c>
      <c r="B33" s="45"/>
      <c r="C33" s="42" t="s">
        <v>157</v>
      </c>
      <c r="D33" s="82" t="s">
        <v>137</v>
      </c>
      <c r="E33" s="43" t="s">
        <v>96</v>
      </c>
      <c r="F33" s="42" t="s">
        <v>188</v>
      </c>
      <c r="G33" s="45" t="s">
        <v>189</v>
      </c>
      <c r="H33" s="59" t="s">
        <v>132</v>
      </c>
      <c r="I33" s="44"/>
      <c r="J33" s="44" t="s">
        <v>213</v>
      </c>
      <c r="K33" s="68">
        <v>311429.38</v>
      </c>
      <c r="L33" s="68">
        <v>80770.39</v>
      </c>
      <c r="M33" s="68">
        <v>40000</v>
      </c>
      <c r="N33" s="70" t="s">
        <v>190</v>
      </c>
      <c r="O33" s="70" t="s">
        <v>191</v>
      </c>
      <c r="P33" s="57">
        <v>19</v>
      </c>
      <c r="Q33" s="57">
        <v>10</v>
      </c>
      <c r="R33" s="44" t="s">
        <v>192</v>
      </c>
      <c r="S33" s="100"/>
      <c r="T33" s="100"/>
      <c r="U33" s="100"/>
      <c r="V33" s="100"/>
      <c r="W33" s="100"/>
      <c r="X33" s="100"/>
      <c r="Y33" s="64">
        <v>20000</v>
      </c>
    </row>
    <row r="34" spans="1:25" s="3" customFormat="1" ht="16.5" customHeight="1">
      <c r="A34" s="60">
        <v>2</v>
      </c>
      <c r="B34" s="61" t="s">
        <v>273</v>
      </c>
      <c r="C34" s="61" t="s">
        <v>205</v>
      </c>
      <c r="D34" s="61" t="s">
        <v>44</v>
      </c>
      <c r="E34" s="62" t="s">
        <v>140</v>
      </c>
      <c r="F34" s="62" t="s">
        <v>141</v>
      </c>
      <c r="G34" s="61" t="s">
        <v>82</v>
      </c>
      <c r="H34" s="53" t="s">
        <v>240</v>
      </c>
      <c r="I34" s="54"/>
      <c r="J34" s="54" t="s">
        <v>213</v>
      </c>
      <c r="K34" s="73">
        <v>2364399</v>
      </c>
      <c r="L34" s="73">
        <v>687374</v>
      </c>
      <c r="M34" s="73">
        <v>150000</v>
      </c>
      <c r="N34" s="54" t="s">
        <v>83</v>
      </c>
      <c r="O34" s="66" t="s">
        <v>83</v>
      </c>
      <c r="P34" s="74">
        <v>125</v>
      </c>
      <c r="Q34" s="54">
        <v>98</v>
      </c>
      <c r="R34" s="54" t="s">
        <v>136</v>
      </c>
      <c r="S34" s="89"/>
      <c r="T34" s="89"/>
      <c r="U34" s="89"/>
      <c r="V34" s="89"/>
      <c r="W34" s="89"/>
      <c r="X34" s="97"/>
      <c r="Y34" s="65" t="s">
        <v>238</v>
      </c>
    </row>
    <row r="35" spans="1:25" s="3" customFormat="1" ht="30" customHeight="1">
      <c r="A35" s="27"/>
      <c r="B35" s="19"/>
      <c r="C35" s="19"/>
      <c r="D35" s="19"/>
      <c r="E35" s="20"/>
      <c r="F35" s="19" t="s">
        <v>268</v>
      </c>
      <c r="G35" s="19"/>
      <c r="H35" s="19"/>
      <c r="I35" s="19"/>
      <c r="J35" s="19"/>
      <c r="K35" s="21"/>
      <c r="L35" s="21"/>
      <c r="M35" s="21"/>
      <c r="N35" s="22"/>
      <c r="O35" s="22"/>
      <c r="P35" s="22"/>
      <c r="Q35" s="22"/>
      <c r="R35" s="19"/>
      <c r="S35" s="19"/>
      <c r="T35" s="19"/>
      <c r="U35" s="23"/>
      <c r="V35" s="23"/>
      <c r="W35" s="23"/>
      <c r="X35" s="23"/>
      <c r="Y35" s="63">
        <f>SUM(Y33,Y30,Y24,Y23,Y22,Y19,Y17,Y16,Y15,Y14,Y13,Y10,Y7,Y6,Y5,Y4)</f>
        <v>643000</v>
      </c>
    </row>
    <row r="36" spans="1:52" s="2" customFormat="1" ht="12" customHeight="1">
      <c r="A36" s="83" t="s">
        <v>221</v>
      </c>
      <c r="B36" s="84"/>
      <c r="C36" s="106" t="s">
        <v>52</v>
      </c>
      <c r="D36" s="107"/>
      <c r="E36" s="107"/>
      <c r="F36" s="108"/>
      <c r="G36" s="17"/>
      <c r="H36" s="17"/>
      <c r="I36" s="17"/>
      <c r="J36" s="8"/>
      <c r="K36" s="9"/>
      <c r="L36" s="9"/>
      <c r="M36" s="9"/>
      <c r="N36" s="17"/>
      <c r="O36" s="8"/>
      <c r="P36" s="8"/>
      <c r="Q36" s="10"/>
      <c r="R36" s="37"/>
      <c r="S36" s="8"/>
      <c r="T36" s="8"/>
      <c r="U36" s="11"/>
      <c r="V36" s="11"/>
      <c r="W36" s="11"/>
      <c r="X36" s="11"/>
      <c r="Y36" s="18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25" ht="12" customHeight="1">
      <c r="A37" s="10"/>
      <c r="Y37" s="16"/>
    </row>
    <row r="38" spans="1:25" ht="12.75">
      <c r="A38" s="10"/>
      <c r="Y38" s="16"/>
    </row>
    <row r="39" spans="1:25" ht="12.75">
      <c r="A39" s="10"/>
      <c r="Y39" s="16"/>
    </row>
    <row r="40" spans="1:25" ht="12.75">
      <c r="A40" s="10"/>
      <c r="Y40" s="16"/>
    </row>
    <row r="41" spans="1:25" ht="12.75">
      <c r="A41" s="10"/>
      <c r="Y41" s="16"/>
    </row>
    <row r="42" spans="1:25" ht="12.75">
      <c r="A42" s="10"/>
      <c r="Y42" s="16"/>
    </row>
    <row r="43" spans="1:25" ht="12.75">
      <c r="A43" s="10"/>
      <c r="Y43" s="16"/>
    </row>
    <row r="44" spans="1:25" ht="12.75">
      <c r="A44" s="10"/>
      <c r="Y44" s="16"/>
    </row>
    <row r="45" spans="1:25" ht="12.75">
      <c r="A45" s="10"/>
      <c r="Y45" s="16"/>
    </row>
    <row r="46" spans="1:25" ht="12.75">
      <c r="A46" s="10"/>
      <c r="Y46" s="16"/>
    </row>
    <row r="47" spans="1:25" ht="12.75">
      <c r="A47" s="10"/>
      <c r="Y47" s="16"/>
    </row>
    <row r="48" spans="1:25" ht="12.75">
      <c r="A48" s="10"/>
      <c r="Y48" s="16"/>
    </row>
    <row r="49" spans="1:25" ht="12.75">
      <c r="A49" s="10"/>
      <c r="Y49" s="16"/>
    </row>
    <row r="50" spans="1:25" ht="12.75">
      <c r="A50" s="10"/>
      <c r="Y50" s="16"/>
    </row>
    <row r="51" spans="1:25" ht="12.75">
      <c r="A51" s="10"/>
      <c r="Y51" s="16"/>
    </row>
    <row r="52" spans="1:25" ht="12.75">
      <c r="A52" s="10"/>
      <c r="Y52" s="16"/>
    </row>
    <row r="53" spans="1:25" ht="12.75">
      <c r="A53" s="10"/>
      <c r="Y53" s="16"/>
    </row>
    <row r="54" spans="1:25" ht="12.75">
      <c r="A54" s="10"/>
      <c r="Y54" s="16"/>
    </row>
    <row r="55" spans="1:25" ht="12.75">
      <c r="A55" s="10"/>
      <c r="Y55" s="16"/>
    </row>
    <row r="56" spans="1:25" ht="12.75">
      <c r="A56" s="10"/>
      <c r="Y56" s="16"/>
    </row>
    <row r="57" spans="1:25" ht="12.75">
      <c r="A57" s="10"/>
      <c r="Y57" s="16"/>
    </row>
    <row r="58" spans="1:25" ht="12.75">
      <c r="A58" s="10"/>
      <c r="Y58" s="16"/>
    </row>
    <row r="59" spans="1:25" ht="12.75">
      <c r="A59" s="10"/>
      <c r="Y59" s="16"/>
    </row>
    <row r="60" spans="1:25" ht="12.75">
      <c r="A60" s="10"/>
      <c r="Y60" s="16"/>
    </row>
    <row r="61" spans="1:25" ht="12.75">
      <c r="A61" s="10"/>
      <c r="Y61" s="16"/>
    </row>
    <row r="62" spans="1:25" ht="12.75">
      <c r="A62" s="10"/>
      <c r="Y62" s="16"/>
    </row>
    <row r="63" spans="1:25" ht="12.75">
      <c r="A63" s="10"/>
      <c r="Y63" s="16"/>
    </row>
    <row r="64" spans="1:25" ht="12.75">
      <c r="A64" s="10"/>
      <c r="Y64" s="16"/>
    </row>
    <row r="65" spans="1:25" ht="12.75">
      <c r="A65" s="10"/>
      <c r="Y65" s="16"/>
    </row>
    <row r="66" spans="1:25" ht="12.75">
      <c r="A66" s="10"/>
      <c r="Y66" s="16"/>
    </row>
    <row r="67" spans="1:25" ht="12.75">
      <c r="A67" s="10"/>
      <c r="Y67" s="16"/>
    </row>
    <row r="68" spans="1:25" ht="12.75">
      <c r="A68" s="10"/>
      <c r="Y68" s="16"/>
    </row>
    <row r="69" spans="1:25" ht="12.75">
      <c r="A69" s="10"/>
      <c r="Y69" s="16"/>
    </row>
    <row r="70" spans="1:25" ht="12.75">
      <c r="A70" s="10"/>
      <c r="Y70" s="16"/>
    </row>
    <row r="71" spans="1:25" ht="12.75">
      <c r="A71" s="10"/>
      <c r="Y71" s="16"/>
    </row>
    <row r="72" spans="1:25" ht="12.75">
      <c r="A72" s="10"/>
      <c r="Y72" s="16"/>
    </row>
    <row r="73" spans="1:25" ht="12.75">
      <c r="A73" s="10"/>
      <c r="Y73" s="16"/>
    </row>
    <row r="74" spans="1:25" ht="12.75">
      <c r="A74" s="10"/>
      <c r="Y74" s="16"/>
    </row>
    <row r="75" spans="1:25" ht="12.75">
      <c r="A75" s="10"/>
      <c r="Y75" s="16"/>
    </row>
    <row r="76" spans="1:25" ht="12.75">
      <c r="A76" s="10"/>
      <c r="Y76" s="16"/>
    </row>
    <row r="77" spans="1:25" ht="12.75">
      <c r="A77" s="10"/>
      <c r="Y77" s="16"/>
    </row>
    <row r="78" spans="1:25" ht="12.75">
      <c r="A78" s="10"/>
      <c r="Y78" s="16"/>
    </row>
    <row r="79" spans="1:25" ht="12.75">
      <c r="A79" s="10"/>
      <c r="Y79" s="16"/>
    </row>
    <row r="80" spans="1:25" ht="12.75">
      <c r="A80" s="10"/>
      <c r="Y80" s="16"/>
    </row>
    <row r="81" spans="1:25" ht="12.75">
      <c r="A81" s="10"/>
      <c r="Y81" s="16"/>
    </row>
    <row r="82" spans="1:25" ht="12.75">
      <c r="A82" s="10"/>
      <c r="Y82" s="16"/>
    </row>
    <row r="83" spans="1:25" ht="12.75">
      <c r="A83" s="10"/>
      <c r="Y83" s="16"/>
    </row>
    <row r="84" spans="1:25" ht="12.75">
      <c r="A84" s="10"/>
      <c r="Y84" s="16"/>
    </row>
    <row r="85" spans="1:25" ht="12.75">
      <c r="A85" s="10"/>
      <c r="Y85" s="16"/>
    </row>
    <row r="86" spans="1:25" ht="12.75">
      <c r="A86" s="10"/>
      <c r="Y86" s="16"/>
    </row>
    <row r="87" spans="1:25" ht="12.75">
      <c r="A87" s="10"/>
      <c r="Y87" s="16"/>
    </row>
    <row r="88" spans="1:25" ht="12.75">
      <c r="A88" s="10"/>
      <c r="Y88" s="16"/>
    </row>
    <row r="89" spans="1:25" ht="12.75">
      <c r="A89" s="10"/>
      <c r="Y89" s="16"/>
    </row>
    <row r="90" spans="1:25" ht="12.75">
      <c r="A90" s="10"/>
      <c r="Y90" s="16"/>
    </row>
    <row r="91" spans="1:25" ht="12.75">
      <c r="A91" s="10"/>
      <c r="Y91" s="16"/>
    </row>
    <row r="92" spans="1:25" ht="12.75">
      <c r="A92" s="10"/>
      <c r="Y92" s="16"/>
    </row>
    <row r="93" spans="1:25" ht="12.75">
      <c r="A93" s="10"/>
      <c r="Y93" s="16"/>
    </row>
    <row r="94" spans="1:25" ht="12.75">
      <c r="A94" s="10"/>
      <c r="Y94" s="16"/>
    </row>
    <row r="95" spans="1:25" ht="12.75">
      <c r="A95" s="10"/>
      <c r="Y95" s="16"/>
    </row>
    <row r="96" spans="1:25" ht="12.75">
      <c r="A96" s="10"/>
      <c r="Y96" s="16"/>
    </row>
    <row r="97" spans="1:25" ht="12.75">
      <c r="A97" s="10"/>
      <c r="Y97" s="16"/>
    </row>
    <row r="98" spans="1:25" ht="12.75">
      <c r="A98" s="10"/>
      <c r="Y98" s="16"/>
    </row>
    <row r="99" spans="1:25" ht="12.75">
      <c r="A99" s="10"/>
      <c r="Y99" s="16"/>
    </row>
    <row r="100" spans="1:25" ht="12.75">
      <c r="A100" s="10"/>
      <c r="Y100" s="16"/>
    </row>
    <row r="101" spans="1:25" ht="12.75">
      <c r="A101" s="10"/>
      <c r="Y101" s="16"/>
    </row>
    <row r="102" spans="1:25" ht="12.75">
      <c r="A102" s="10"/>
      <c r="Y102" s="16"/>
    </row>
    <row r="103" spans="1:25" ht="12.75">
      <c r="A103" s="10"/>
      <c r="Y103" s="16"/>
    </row>
    <row r="104" spans="1:25" ht="12.75">
      <c r="A104" s="10"/>
      <c r="Y104" s="16"/>
    </row>
    <row r="105" spans="1:25" ht="12.75">
      <c r="A105" s="10"/>
      <c r="Y105" s="16"/>
    </row>
    <row r="106" spans="1:25" ht="12.75">
      <c r="A106" s="10"/>
      <c r="Y106" s="16"/>
    </row>
    <row r="107" spans="1:25" ht="12.75">
      <c r="A107" s="10"/>
      <c r="Y107" s="16"/>
    </row>
    <row r="108" spans="1:25" ht="12.75">
      <c r="A108" s="10"/>
      <c r="Y108" s="16"/>
    </row>
    <row r="109" spans="1:25" ht="12.75">
      <c r="A109" s="10"/>
      <c r="Y109" s="16"/>
    </row>
    <row r="110" spans="1:25" ht="12.75">
      <c r="A110" s="10"/>
      <c r="Y110" s="16"/>
    </row>
    <row r="111" spans="1:25" ht="12.75">
      <c r="A111" s="10"/>
      <c r="Y111" s="16"/>
    </row>
    <row r="112" spans="1:25" ht="12.75">
      <c r="A112" s="10"/>
      <c r="Y112" s="16"/>
    </row>
    <row r="113" spans="1:25" ht="12.75">
      <c r="A113" s="10"/>
      <c r="Y113" s="16"/>
    </row>
    <row r="114" spans="1:25" ht="12.75">
      <c r="A114" s="10"/>
      <c r="Y114" s="16"/>
    </row>
    <row r="115" spans="1:25" ht="12.75">
      <c r="A115" s="10"/>
      <c r="Y115" s="16"/>
    </row>
    <row r="116" spans="1:25" ht="12.75">
      <c r="A116" s="10"/>
      <c r="Y116" s="16"/>
    </row>
    <row r="117" spans="1:25" ht="12.75">
      <c r="A117" s="10"/>
      <c r="Y117" s="16"/>
    </row>
    <row r="118" spans="1:25" ht="12.75">
      <c r="A118" s="10"/>
      <c r="Y118" s="16"/>
    </row>
    <row r="119" spans="1:25" ht="12.75">
      <c r="A119" s="10"/>
      <c r="Y119" s="16"/>
    </row>
    <row r="120" spans="1:25" ht="12.75">
      <c r="A120" s="10"/>
      <c r="Y120" s="16"/>
    </row>
    <row r="121" spans="1:25" ht="12.75">
      <c r="A121" s="10"/>
      <c r="Y121" s="16"/>
    </row>
    <row r="122" spans="1:25" ht="12.75">
      <c r="A122" s="10"/>
      <c r="Y122" s="16"/>
    </row>
    <row r="123" spans="1:25" ht="12.75">
      <c r="A123" s="10"/>
      <c r="Y123" s="16"/>
    </row>
    <row r="124" spans="1:25" ht="12.75">
      <c r="A124" s="10"/>
      <c r="Y124" s="16"/>
    </row>
    <row r="125" spans="1:25" ht="12.75">
      <c r="A125" s="10"/>
      <c r="Y125" s="16"/>
    </row>
    <row r="126" spans="1:25" ht="12.75">
      <c r="A126" s="10"/>
      <c r="Y126" s="16"/>
    </row>
    <row r="127" spans="1:25" ht="12.75">
      <c r="A127" s="10"/>
      <c r="Y127" s="16"/>
    </row>
    <row r="128" spans="1:25" ht="12.75">
      <c r="A128" s="10"/>
      <c r="Y128" s="16"/>
    </row>
    <row r="129" spans="1:25" ht="12.75">
      <c r="A129" s="10"/>
      <c r="Y129" s="16"/>
    </row>
    <row r="130" spans="1:25" ht="12.75">
      <c r="A130" s="10"/>
      <c r="Y130" s="16"/>
    </row>
    <row r="131" spans="1:25" ht="12.75">
      <c r="A131" s="10"/>
      <c r="Y131" s="16"/>
    </row>
    <row r="132" spans="1:25" ht="12.75">
      <c r="A132" s="10"/>
      <c r="Y132" s="16"/>
    </row>
    <row r="133" spans="1:25" ht="12.75">
      <c r="A133" s="10"/>
      <c r="Y133" s="16"/>
    </row>
    <row r="134" spans="1:25" ht="12.75">
      <c r="A134" s="10"/>
      <c r="Y134" s="16"/>
    </row>
    <row r="135" spans="1:25" ht="12.75">
      <c r="A135" s="10"/>
      <c r="Y135" s="16"/>
    </row>
    <row r="136" spans="1:25" ht="12.75">
      <c r="A136" s="10"/>
      <c r="Y136" s="16"/>
    </row>
    <row r="137" spans="1:25" ht="12.75">
      <c r="A137" s="10"/>
      <c r="Y137" s="16"/>
    </row>
    <row r="138" spans="1:25" ht="12.75">
      <c r="A138" s="10"/>
      <c r="Y138" s="16"/>
    </row>
    <row r="139" spans="1:25" ht="12.75">
      <c r="A139" s="10"/>
      <c r="Y139" s="16"/>
    </row>
    <row r="140" spans="1:25" ht="12.75">
      <c r="A140" s="10"/>
      <c r="Y140" s="16"/>
    </row>
    <row r="141" spans="1:25" ht="12.75">
      <c r="A141" s="10"/>
      <c r="Y141" s="16"/>
    </row>
    <row r="142" spans="1:25" ht="12.75">
      <c r="A142" s="10"/>
      <c r="Y142" s="16"/>
    </row>
    <row r="143" spans="1:25" ht="12.75">
      <c r="A143" s="10"/>
      <c r="Y143" s="16"/>
    </row>
    <row r="144" spans="1:25" ht="12.75">
      <c r="A144" s="10"/>
      <c r="Y144" s="16"/>
    </row>
    <row r="145" spans="1:25" ht="12.75">
      <c r="A145" s="10"/>
      <c r="Y145" s="16"/>
    </row>
    <row r="146" spans="1:25" ht="12.75">
      <c r="A146" s="10"/>
      <c r="Y146" s="16"/>
    </row>
    <row r="147" spans="1:25" ht="12.75">
      <c r="A147" s="10"/>
      <c r="Y147" s="16"/>
    </row>
    <row r="148" spans="1:25" ht="12.75">
      <c r="A148" s="10"/>
      <c r="Y148" s="16"/>
    </row>
    <row r="149" spans="1:25" ht="12.75">
      <c r="A149" s="10"/>
      <c r="Y149" s="16"/>
    </row>
    <row r="150" spans="1:25" ht="12.75">
      <c r="A150" s="10"/>
      <c r="Y150" s="16"/>
    </row>
    <row r="151" spans="1:25" ht="12.75">
      <c r="A151" s="10"/>
      <c r="Y151" s="16"/>
    </row>
    <row r="152" spans="1:25" ht="12.75">
      <c r="A152" s="10"/>
      <c r="Y152" s="16"/>
    </row>
    <row r="153" spans="1:25" ht="12.75">
      <c r="A153" s="10"/>
      <c r="Y153" s="16"/>
    </row>
    <row r="154" spans="1:25" ht="12.75">
      <c r="A154" s="10"/>
      <c r="Y154" s="16"/>
    </row>
    <row r="155" spans="1:25" ht="12.75">
      <c r="A155" s="10"/>
      <c r="Y155" s="16"/>
    </row>
    <row r="156" spans="1:25" ht="12.75">
      <c r="A156" s="10"/>
      <c r="Y156" s="16"/>
    </row>
    <row r="157" spans="1:25" ht="12.75">
      <c r="A157" s="10"/>
      <c r="Y157" s="16"/>
    </row>
    <row r="158" spans="1:25" ht="12.75">
      <c r="A158" s="10"/>
      <c r="Y158" s="16"/>
    </row>
    <row r="159" spans="1:25" ht="12.75">
      <c r="A159" s="10"/>
      <c r="Y159" s="16"/>
    </row>
    <row r="160" spans="1:25" ht="12.75">
      <c r="A160" s="10"/>
      <c r="Y160" s="16"/>
    </row>
    <row r="161" spans="1:25" ht="12.75">
      <c r="A161" s="10"/>
      <c r="Y161" s="16"/>
    </row>
    <row r="162" spans="1:25" ht="12.75">
      <c r="A162" s="10"/>
      <c r="Y162" s="16"/>
    </row>
    <row r="163" spans="1:25" ht="12.75">
      <c r="A163" s="10"/>
      <c r="Y163" s="16"/>
    </row>
    <row r="164" spans="1:25" ht="12.75">
      <c r="A164" s="10"/>
      <c r="Y164" s="16"/>
    </row>
    <row r="165" spans="1:25" ht="12.75">
      <c r="A165" s="10"/>
      <c r="Y165" s="16"/>
    </row>
    <row r="166" spans="1:25" ht="12.75">
      <c r="A166" s="10"/>
      <c r="Y166" s="16"/>
    </row>
    <row r="167" spans="1:25" ht="12.75">
      <c r="A167" s="10"/>
      <c r="Y167" s="16"/>
    </row>
    <row r="168" spans="1:25" ht="12.75">
      <c r="A168" s="10"/>
      <c r="Y168" s="16"/>
    </row>
    <row r="169" spans="1:25" ht="12.75">
      <c r="A169" s="10"/>
      <c r="Y169" s="16"/>
    </row>
    <row r="170" spans="1:25" ht="12.75">
      <c r="A170" s="10"/>
      <c r="Y170" s="16"/>
    </row>
    <row r="171" spans="1:25" ht="12.75">
      <c r="A171" s="10"/>
      <c r="Y171" s="16"/>
    </row>
    <row r="172" spans="1:25" ht="12.75">
      <c r="A172" s="10"/>
      <c r="Y172" s="16"/>
    </row>
    <row r="173" spans="1:25" ht="12.75">
      <c r="A173" s="10"/>
      <c r="Y173" s="16"/>
    </row>
    <row r="174" spans="1:25" ht="12.75">
      <c r="A174" s="10"/>
      <c r="Y174" s="16"/>
    </row>
    <row r="175" spans="1:25" ht="12.75">
      <c r="A175" s="10"/>
      <c r="Y175" s="16"/>
    </row>
    <row r="176" spans="1:25" ht="12.75">
      <c r="A176" s="10"/>
      <c r="Y176" s="16"/>
    </row>
    <row r="177" spans="1:25" ht="12.75">
      <c r="A177" s="10"/>
      <c r="Y177" s="16"/>
    </row>
    <row r="178" spans="1:25" ht="12.75">
      <c r="A178" s="10"/>
      <c r="Y178" s="16"/>
    </row>
    <row r="179" spans="1:25" ht="12.75">
      <c r="A179" s="10"/>
      <c r="Y179" s="16"/>
    </row>
    <row r="180" spans="1:25" ht="12.75">
      <c r="A180" s="10"/>
      <c r="Y180" s="16"/>
    </row>
    <row r="181" spans="1:25" ht="12.75">
      <c r="A181" s="10"/>
      <c r="Y181" s="16"/>
    </row>
    <row r="182" spans="1:25" ht="12.75">
      <c r="A182" s="10"/>
      <c r="Y182" s="16"/>
    </row>
    <row r="183" spans="1:25" ht="12.75">
      <c r="A183" s="10"/>
      <c r="Y183" s="16"/>
    </row>
    <row r="184" spans="1:25" ht="12.75">
      <c r="A184" s="10"/>
      <c r="Y184" s="16"/>
    </row>
    <row r="185" spans="1:25" ht="12.75">
      <c r="A185" s="10"/>
      <c r="Y185" s="16"/>
    </row>
    <row r="186" spans="1:25" ht="12.75">
      <c r="A186" s="10"/>
      <c r="Y186" s="16"/>
    </row>
    <row r="187" spans="1:25" ht="12.75">
      <c r="A187" s="10"/>
      <c r="Y187" s="16"/>
    </row>
    <row r="188" spans="1:25" ht="12.75">
      <c r="A188" s="10"/>
      <c r="Y188" s="16"/>
    </row>
    <row r="189" spans="1:25" ht="12.75">
      <c r="A189" s="10"/>
      <c r="Y189" s="16"/>
    </row>
    <row r="190" spans="1:25" ht="12.75">
      <c r="A190" s="10"/>
      <c r="Y190" s="16"/>
    </row>
    <row r="191" spans="1:25" ht="12.75">
      <c r="A191" s="10"/>
      <c r="Y191" s="16"/>
    </row>
    <row r="192" spans="1:25" ht="12.75">
      <c r="A192" s="10"/>
      <c r="Y192" s="16"/>
    </row>
    <row r="193" spans="1:25" ht="12.75">
      <c r="A193" s="10"/>
      <c r="Y193" s="16"/>
    </row>
    <row r="194" spans="1:25" ht="12.75">
      <c r="A194" s="10"/>
      <c r="Y194" s="16"/>
    </row>
    <row r="195" spans="1:25" ht="12.75">
      <c r="A195" s="10"/>
      <c r="Y195" s="16"/>
    </row>
    <row r="196" spans="1:25" ht="12.75">
      <c r="A196" s="10"/>
      <c r="Y196" s="16"/>
    </row>
    <row r="197" spans="1:25" ht="12.75">
      <c r="A197" s="10"/>
      <c r="Y197" s="16"/>
    </row>
    <row r="198" spans="1:25" ht="12.75">
      <c r="A198" s="10"/>
      <c r="Y198" s="16"/>
    </row>
    <row r="199" spans="1:25" ht="12.75">
      <c r="A199" s="10"/>
      <c r="Y199" s="16"/>
    </row>
    <row r="200" spans="1:25" ht="12.75">
      <c r="A200" s="10"/>
      <c r="Y200" s="16"/>
    </row>
    <row r="201" spans="1:25" ht="12.75">
      <c r="A201" s="10"/>
      <c r="Y201" s="16"/>
    </row>
    <row r="202" spans="1:25" ht="12.75">
      <c r="A202" s="10"/>
      <c r="Y202" s="16"/>
    </row>
    <row r="203" spans="1:25" ht="12.75">
      <c r="A203" s="10"/>
      <c r="Y203" s="16"/>
    </row>
    <row r="204" spans="1:25" ht="12.75">
      <c r="A204" s="10"/>
      <c r="Y204" s="16"/>
    </row>
    <row r="205" spans="1:25" ht="12.75">
      <c r="A205" s="10"/>
      <c r="Y205" s="16"/>
    </row>
    <row r="206" spans="1:25" ht="12.75">
      <c r="A206" s="10"/>
      <c r="Y206" s="16"/>
    </row>
    <row r="207" spans="1:25" ht="12.75">
      <c r="A207" s="10"/>
      <c r="Y207" s="16"/>
    </row>
    <row r="208" spans="1:25" ht="12.75">
      <c r="A208" s="10"/>
      <c r="Y208" s="16"/>
    </row>
    <row r="209" spans="1:25" ht="12.75">
      <c r="A209" s="10"/>
      <c r="Y209" s="16"/>
    </row>
    <row r="210" spans="1:25" ht="12.75">
      <c r="A210" s="10"/>
      <c r="Y210" s="16"/>
    </row>
    <row r="211" spans="1:25" ht="12.75">
      <c r="A211" s="10"/>
      <c r="Y211" s="16"/>
    </row>
    <row r="212" spans="1:25" ht="12.75">
      <c r="A212" s="10"/>
      <c r="Y212" s="16"/>
    </row>
    <row r="213" spans="1:25" ht="12.75">
      <c r="A213" s="10"/>
      <c r="Y213" s="16"/>
    </row>
    <row r="214" spans="1:25" ht="12.75">
      <c r="A214" s="10"/>
      <c r="Y214" s="16"/>
    </row>
    <row r="215" spans="1:25" ht="12.75">
      <c r="A215" s="10"/>
      <c r="Y215" s="16"/>
    </row>
    <row r="216" spans="1:25" ht="12.75">
      <c r="A216" s="10"/>
      <c r="Y216" s="16"/>
    </row>
    <row r="217" spans="1:25" ht="12.75">
      <c r="A217" s="10"/>
      <c r="Y217" s="16"/>
    </row>
    <row r="218" spans="1:25" ht="12.75">
      <c r="A218" s="10"/>
      <c r="Y218" s="16"/>
    </row>
    <row r="219" spans="1:25" ht="12.75">
      <c r="A219" s="10"/>
      <c r="Y219" s="16"/>
    </row>
    <row r="220" spans="1:25" ht="12.75">
      <c r="A220" s="10"/>
      <c r="Y220" s="16"/>
    </row>
    <row r="221" spans="1:25" ht="12.75">
      <c r="A221" s="10"/>
      <c r="Y221" s="16"/>
    </row>
    <row r="222" spans="1:25" ht="12.75">
      <c r="A222" s="10"/>
      <c r="Y222" s="16"/>
    </row>
    <row r="223" spans="1:25" ht="12.75">
      <c r="A223" s="10"/>
      <c r="Y223" s="16"/>
    </row>
    <row r="224" spans="1:25" ht="12.75">
      <c r="A224" s="10"/>
      <c r="Y224" s="16"/>
    </row>
    <row r="225" spans="1:25" ht="12.75">
      <c r="A225" s="10"/>
      <c r="Y225" s="16"/>
    </row>
    <row r="226" spans="1:25" ht="12.75">
      <c r="A226" s="10"/>
      <c r="Y226" s="16"/>
    </row>
    <row r="227" spans="1:25" ht="12.75">
      <c r="A227" s="10"/>
      <c r="Y227" s="16"/>
    </row>
    <row r="228" spans="1:25" ht="12.75">
      <c r="A228" s="10"/>
      <c r="Y228" s="16"/>
    </row>
    <row r="229" spans="1:25" ht="12.75">
      <c r="A229" s="10"/>
      <c r="Y229" s="16"/>
    </row>
    <row r="230" spans="1:25" ht="12.75">
      <c r="A230" s="10"/>
      <c r="Y230" s="16"/>
    </row>
    <row r="231" spans="1:25" ht="12.75">
      <c r="A231" s="10"/>
      <c r="Y231" s="16"/>
    </row>
    <row r="232" spans="1:25" ht="12.75">
      <c r="A232" s="10"/>
      <c r="Y232" s="16"/>
    </row>
    <row r="233" spans="1:25" ht="12.75">
      <c r="A233" s="10"/>
      <c r="Y233" s="16"/>
    </row>
    <row r="234" spans="1:25" ht="12.75">
      <c r="A234" s="10"/>
      <c r="Y234" s="16"/>
    </row>
    <row r="235" spans="1:25" ht="12.75">
      <c r="A235" s="10"/>
      <c r="Y235" s="16"/>
    </row>
    <row r="236" spans="1:25" ht="12.75">
      <c r="A236" s="10"/>
      <c r="Y236" s="16"/>
    </row>
    <row r="237" spans="1:25" ht="12.75">
      <c r="A237" s="10"/>
      <c r="Y237" s="16"/>
    </row>
    <row r="238" spans="1:25" ht="12.75">
      <c r="A238" s="10"/>
      <c r="Y238" s="16"/>
    </row>
    <row r="239" spans="1:25" ht="12.75">
      <c r="A239" s="10"/>
      <c r="Y239" s="16"/>
    </row>
    <row r="240" spans="1:25" ht="12.75">
      <c r="A240" s="10"/>
      <c r="Y240" s="16"/>
    </row>
  </sheetData>
  <sheetProtection/>
  <mergeCells count="1">
    <mergeCell ref="C36:F36"/>
  </mergeCells>
  <printOptions/>
  <pageMargins left="0" right="0" top="0.2" bottom="0.21" header="0.10999999999999999" footer="0.19"/>
  <pageSetup fitToHeight="1" fitToWidth="1" orientation="landscape" paperSize="8" scale="53"/>
  <ignoredErrors>
    <ignoredError sqref="P12 P10 P18:Q18 P24:Q24 P27:Q27" numberStoredAsText="1"/>
    <ignoredError sqref="X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</dc:creator>
  <cp:keywords/>
  <dc:description/>
  <cp:lastModifiedBy>Raffaella</cp:lastModifiedBy>
  <cp:lastPrinted>2011-07-26T16:30:03Z</cp:lastPrinted>
  <dcterms:created xsi:type="dcterms:W3CDTF">2009-02-03T14:23:57Z</dcterms:created>
  <dcterms:modified xsi:type="dcterms:W3CDTF">2011-08-04T08:35:08Z</dcterms:modified>
  <cp:category/>
  <cp:version/>
  <cp:contentType/>
  <cp:contentStatus/>
</cp:coreProperties>
</file>